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ENERO" sheetId="30" r:id="rId7"/>
  </sheets>
  <definedNames>
    <definedName name="_xlnm.Print_Area" localSheetId="6">ENERO!$B$1:$E$52</definedName>
    <definedName name="_xlnm.Print_Area" localSheetId="3">'estado actividades (2)'!$C$1:$AI$62</definedName>
    <definedName name="_xlnm.Print_Area" localSheetId="1">'listado empleados'!$B$2:$N$49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Consulta_desde_VisionDatc" localSheetId="1">'listado empleados'!$B$3:$E$48</definedName>
    <definedName name="_xlnm.Print_Titles" localSheetId="6">ENERO!$2:$9</definedName>
    <definedName name="_xlnm.Print_Titles" localSheetId="3">'estado actividades (2)'!$1:$8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</definedNames>
  <calcPr calcId="125725"/>
</workbook>
</file>

<file path=xl/calcChain.xml><?xml version="1.0" encoding="utf-8"?>
<calcChain xmlns="http://schemas.openxmlformats.org/spreadsheetml/2006/main">
  <c r="E30" i="30"/>
  <c r="E35"/>
  <c r="E44" l="1"/>
  <c r="D44"/>
  <c r="D35"/>
  <c r="D30"/>
  <c r="E47" l="1"/>
  <c r="D47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<sst xmlns="http://schemas.openxmlformats.org/spreadsheetml/2006/main" count="954" uniqueCount="388">
  <si>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</si>
  <si>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</si>
  <si>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</si>
  <si>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</si>
  <si>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</si>
  <si>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</si>
  <si>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</si>
  <si>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</si>
  <si>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</si>
  <si>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</si>
  <si>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</si>
  <si>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</si>
  <si>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</si>
  <si>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</si>
  <si>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</si>
  <si>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</si>
  <si>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</si>
  <si>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</si>
  <si>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</si>
  <si>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</si>
  <si>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</si>
  <si>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</si>
  <si>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</si>
  <si>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</si>
  <si>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</si>
  <si>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</si>
  <si>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</si>
  <si>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</si>
  <si>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</si>
  <si>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</si>
  <si>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</si>
  <si>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</si>
  <si>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</si>
  <si>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</si>
  <si>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</si>
  <si>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</si>
  <si>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</si>
  <si>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</si>
  <si>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</si>
  <si>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</si>
  <si>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</si>
  <si>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</si>
  <si>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</si>
  <si>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</si>
  <si>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</si>
  <si>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</si>
  <si>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</si>
  <si>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</si>
  <si>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</si>
  <si>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</si>
  <si>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</si>
  <si>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</si>
  <si>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</si>
  <si>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</si>
  <si>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</si>
  <si>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</si>
  <si>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</si>
  <si>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</si>
  <si>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</si>
  <si>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</si>
  <si>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</si>
  <si>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</si>
  <si>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</si>
  <si>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</si>
  <si>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</si>
  <si>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</si>
  <si>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</si>
  <si>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</si>
  <si>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</si>
  <si>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</si>
  <si>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</si>
  <si>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</si>
  <si>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</si>
  <si>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</si>
  <si>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</si>
  <si>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</si>
  <si>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</si>
  <si>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</si>
  <si>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</si>
  <si>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</si>
  <si>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</si>
  <si>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</si>
  <si>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</si>
  <si>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</si>
  <si>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</si>
  <si>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</si>
  <si>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</si>
  <si>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</si>
  <si>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</si>
  <si>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</si>
  <si>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</si>
  <si>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</si>
  <si>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</si>
  <si>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</si>
  <si>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</si>
  <si>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</si>
  <si>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</si>
  <si>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</si>
  <si>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</si>
  <si>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</si>
  <si>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</si>
  <si>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</si>
  <si>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</si>
  <si>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</si>
  <si>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</si>
  <si>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</si>
  <si>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</si>
  <si>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</si>
  <si>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</si>
  <si>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</si>
  <si>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</si>
  <si>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</si>
  <si>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</si>
  <si>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</si>
  <si>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</si>
  <si>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</si>
  <si>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</si>
  <si>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</si>
  <si>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</si>
  <si>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</si>
  <si>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</si>
  <si>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</si>
  <si>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</si>
  <si>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</si>
  <si>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</si>
  <si>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</si>
  <si>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</si>
  <si>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</si>
  <si>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</si>
  <si>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</si>
  <si>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</si>
  <si>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</si>
  <si>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</si>
  <si>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</si>
  <si>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</si>
  <si>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</si>
  <si>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</si>
  <si>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</si>
  <si>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</si>
  <si>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</si>
  <si>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</si>
  <si>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</si>
  <si>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</si>
  <si>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</si>
  <si>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</si>
  <si>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</si>
  <si>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</si>
  <si>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</si>
  <si>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</si>
  <si>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</si>
  <si>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</si>
  <si>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</si>
  <si>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</si>
  <si>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</si>
  <si>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</si>
  <si>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</si>
  <si>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</si>
  <si>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</si>
  <si>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</si>
  <si>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</si>
  <si>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</si>
  <si>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</si>
  <si>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</si>
  <si>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</si>
  <si>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</si>
  <si>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</si>
  <si>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</si>
  <si>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</si>
  <si>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</si>
  <si>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</si>
  <si>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</si>
  <si>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</si>
  <si>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</si>
  <si>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</si>
  <si>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</si>
  <si>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</si>
  <si>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</si>
  <si>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</si>
  <si>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</si>
  <si>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</si>
  <si>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</si>
  <si>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</si>
  <si>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</si>
  <si>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</si>
  <si>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</si>
  <si>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</si>
  <si>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</si>
  <si>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</si>
  <si>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</si>
  <si>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</si>
  <si>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</si>
  <si>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</si>
  <si>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</si>
  <si>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</si>
  <si>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</si>
  <si>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</si>
  <si>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</si>
  <si>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</si>
  <si>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</si>
  <si>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</si>
  <si>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</si>
  <si>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</si>
  <si>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</si>
  <si>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</si>
  <si>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</si>
  <si>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</si>
  <si>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</si>
  <si>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</si>
  <si>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</si>
  <si>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</si>
  <si>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</si>
  <si>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</si>
  <si>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</si>
  <si>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</si>
  <si>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</si>
  <si>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</si>
  <si>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</si>
  <si>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</si>
  <si>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</si>
  <si>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</si>
  <si>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</si>
  <si>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</si>
  <si>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</si>
  <si>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</si>
  <si>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</si>
  <si>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</si>
  <si>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</si>
  <si>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</si>
  <si>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</si>
  <si>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</si>
  <si>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</si>
  <si>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</si>
  <si>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</si>
  <si>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</si>
  <si>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</si>
  <si>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</si>
  <si>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</si>
  <si>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</si>
  <si>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</si>
  <si>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</si>
  <si>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</si>
  <si>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</si>
  <si>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</si>
  <si>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</si>
  <si>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</si>
  <si>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</si>
  <si>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</si>
  <si>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</si>
  <si>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</si>
  <si>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</si>
  <si>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</si>
  <si>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</si>
  <si>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</si>
  <si>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</si>
  <si>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</si>
  <si>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</si>
  <si>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</si>
  <si>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</si>
  <si>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</si>
  <si>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</si>
  <si>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</si>
  <si>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</si>
  <si>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</si>
  <si>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</si>
  <si>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</si>
  <si>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</si>
  <si>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</si>
  <si>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</si>
  <si>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</si>
  <si>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</si>
  <si>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</si>
  <si>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</si>
  <si>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</si>
  <si>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</si>
  <si>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</si>
  <si>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</si>
  <si>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</si>
  <si>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</si>
  <si>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</si>
  <si>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</si>
  <si>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</si>
  <si>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</si>
  <si>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</si>
  <si>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</si>
  <si>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</si>
  <si>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</si>
  <si>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</si>
  <si>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</si>
  <si>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</si>
  <si>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</si>
  <si>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</si>
  <si>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</si>
  <si>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</si>
  <si>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</si>
  <si>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</si>
  <si>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</si>
  <si>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</si>
  <si>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</si>
  <si>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</si>
  <si>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</si>
  <si>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</si>
  <si>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</si>
  <si>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</si>
  <si>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</si>
  <si>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</si>
  <si>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</si>
  <si>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</si>
  <si>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</si>
  <si>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</si>
  <si>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</si>
  <si>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</si>
  <si>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</si>
  <si>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</si>
  <si>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</si>
  <si>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</si>
  <si>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</si>
  <si>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</si>
  <si>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</si>
  <si>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</si>
  <si>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</si>
  <si>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</si>
  <si>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</si>
  <si>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</si>
  <si>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</si>
  <si>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</si>
  <si>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</si>
  <si>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</si>
  <si>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</si>
  <si>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</si>
  <si>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</si>
  <si>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</si>
  <si>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</si>
  <si>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</si>
  <si>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</si>
  <si>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</si>
  <si>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</si>
  <si>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</si>
  <si>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</si>
  <si>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</si>
  <si>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</si>
  <si>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</si>
  <si>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</si>
  <si>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</si>
  <si>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</si>
  <si>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</si>
  <si>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</si>
  <si>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</si>
  <si>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</si>
  <si>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</si>
  <si>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</si>
  <si>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</si>
  <si>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</si>
  <si>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</si>
  <si>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</si>
  <si>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</si>
  <si>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</si>
  <si>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</si>
  <si>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</si>
  <si>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</si>
  <si>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</si>
  <si>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</si>
  <si>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</si>
  <si>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</si>
  <si>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</si>
  <si>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</si>
  <si>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</si>
  <si>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</si>
  <si>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</si>
  <si>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</si>
  <si>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</si>
  <si>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</si>
  <si>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</si>
  <si>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</si>
  <si>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</si>
  <si>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</si>
  <si>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</si>
  <si>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</si>
  <si>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</si>
  <si>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</si>
  <si>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</si>
  <si>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</si>
  <si>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</si>
  <si>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</si>
  <si>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</si>
  <si>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 xml:space="preserve">          ESTADO DE ACTIVIDADES  AL 31 DE ENERO 2016</t>
  </si>
  <si>
    <t>ENERO 2016</t>
  </si>
  <si>
    <t>BANAMEX</t>
  </si>
  <si>
    <t>MET MEX PEÑOLES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</si>
</sst>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7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2" sqref="B2:E2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9.85546875" style="415" customWidth="1"/>
    <col min="5" max="5" width="20.710937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384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385</v>
      </c>
      <c r="E9" s="531" t="s">
        <v>385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15480</v>
      </c>
      <c r="E13" s="294">
        <v>21875</v>
      </c>
    </row>
    <row r="14" spans="2:15">
      <c r="B14" s="298" t="s">
        <v>13</v>
      </c>
      <c r="C14" s="296"/>
      <c r="D14" s="294">
        <v>655</v>
      </c>
      <c r="E14" s="294">
        <v>2123</v>
      </c>
    </row>
    <row r="15" spans="2:15">
      <c r="B15" s="295" t="s">
        <v>12</v>
      </c>
      <c r="C15" s="296"/>
      <c r="D15" s="294">
        <v>3228</v>
      </c>
      <c r="E15" s="294">
        <v>20764</v>
      </c>
      <c r="F15" s="522"/>
    </row>
    <row r="16" spans="2:15">
      <c r="B16" s="295" t="s">
        <v>67</v>
      </c>
      <c r="C16" s="296"/>
      <c r="D16" s="294">
        <v>6327</v>
      </c>
      <c r="E16" s="294">
        <v>3216</v>
      </c>
    </row>
    <row r="17" spans="2:17">
      <c r="B17" s="295" t="s">
        <v>383</v>
      </c>
      <c r="C17" s="296"/>
      <c r="D17" s="294">
        <v>4094</v>
      </c>
      <c r="E17" s="294">
        <v>3675</v>
      </c>
      <c r="P17" s="518"/>
    </row>
    <row r="18" spans="2:17" ht="15">
      <c r="B18" s="300" t="s">
        <v>374</v>
      </c>
      <c r="C18" s="296"/>
      <c r="D18" s="294">
        <v>3500</v>
      </c>
      <c r="E18" s="294">
        <v>39167</v>
      </c>
      <c r="Q18" s="535"/>
    </row>
    <row r="19" spans="2:17">
      <c r="B19" s="298"/>
      <c r="C19" s="296"/>
      <c r="D19" s="294"/>
      <c r="E19" s="297"/>
      <c r="P19" s="535"/>
      <c r="Q19" s="535"/>
    </row>
    <row r="20" spans="2:17" ht="15">
      <c r="B20" s="301" t="s">
        <v>89</v>
      </c>
      <c r="C20" s="296"/>
      <c r="D20" s="294"/>
      <c r="E20" s="297"/>
      <c r="P20" s="535"/>
    </row>
    <row r="21" spans="2:17" ht="15.75">
      <c r="B21" s="302" t="s">
        <v>300</v>
      </c>
      <c r="C21" s="296"/>
      <c r="D21" s="294">
        <v>83333.33</v>
      </c>
      <c r="E21" s="294">
        <v>500000</v>
      </c>
      <c r="O21" s="491"/>
    </row>
    <row r="22" spans="2:17">
      <c r="B22" s="302" t="s">
        <v>301</v>
      </c>
      <c r="C22" s="296"/>
      <c r="D22" s="294">
        <v>0</v>
      </c>
      <c r="E22" s="294">
        <v>83333</v>
      </c>
    </row>
    <row r="23" spans="2:17">
      <c r="B23" s="295" t="s">
        <v>86</v>
      </c>
      <c r="C23" s="296"/>
      <c r="D23" s="294">
        <v>0</v>
      </c>
      <c r="E23" s="294">
        <v>83333</v>
      </c>
    </row>
    <row r="24" spans="2:17">
      <c r="B24" s="302" t="s">
        <v>375</v>
      </c>
      <c r="C24" s="296"/>
      <c r="D24" s="294">
        <v>0</v>
      </c>
      <c r="E24" s="294">
        <v>1000000</v>
      </c>
    </row>
    <row r="25" spans="2:17">
      <c r="B25" s="302" t="s">
        <v>373</v>
      </c>
      <c r="C25" s="296"/>
      <c r="D25" s="294">
        <v>0</v>
      </c>
      <c r="E25" s="294">
        <v>84333</v>
      </c>
    </row>
    <row r="26" spans="2:17">
      <c r="B26" s="302" t="s">
        <v>386</v>
      </c>
      <c r="C26" s="296"/>
      <c r="D26" s="294"/>
      <c r="E26" s="294">
        <v>83333</v>
      </c>
    </row>
    <row r="27" spans="2:17">
      <c r="B27" s="302" t="s">
        <v>38</v>
      </c>
      <c r="C27" s="296"/>
      <c r="D27" s="294">
        <v>0</v>
      </c>
      <c r="E27" s="297">
        <v>50833</v>
      </c>
    </row>
    <row r="28" spans="2:17">
      <c r="B28" s="295" t="s">
        <v>387</v>
      </c>
      <c r="C28" s="296"/>
      <c r="D28" s="260"/>
      <c r="E28" s="297">
        <v>70833</v>
      </c>
      <c r="I28" s="261" t="s">
        <v>377</v>
      </c>
    </row>
    <row r="29" spans="2:17">
      <c r="B29" s="295"/>
      <c r="C29" s="296"/>
      <c r="D29" s="260"/>
      <c r="E29" s="297"/>
    </row>
    <row r="30" spans="2:17" ht="15">
      <c r="B30" s="301" t="s">
        <v>90</v>
      </c>
      <c r="C30" s="296"/>
      <c r="D30" s="303">
        <f>SUM(D21:D28)</f>
        <v>83333.33</v>
      </c>
      <c r="E30" s="303">
        <f>SUM(E21:N28)</f>
        <v>1955998</v>
      </c>
      <c r="F30" s="499" t="s">
        <v>372</v>
      </c>
      <c r="I30" s="523">
        <v>13000</v>
      </c>
      <c r="J30" s="261" t="s">
        <v>369</v>
      </c>
    </row>
    <row r="31" spans="2:17">
      <c r="B31" s="302"/>
      <c r="C31" s="305"/>
      <c r="D31" s="294"/>
      <c r="E31" s="297"/>
      <c r="I31" s="523">
        <v>1800</v>
      </c>
      <c r="J31" s="261" t="s">
        <v>370</v>
      </c>
    </row>
    <row r="32" spans="2:17">
      <c r="B32" s="302"/>
      <c r="C32" s="305"/>
      <c r="D32" s="294"/>
      <c r="E32" s="297"/>
      <c r="I32" s="523">
        <v>8000</v>
      </c>
      <c r="J32" s="261" t="s">
        <v>371</v>
      </c>
    </row>
    <row r="33" spans="2:16">
      <c r="B33" s="302" t="s">
        <v>57</v>
      </c>
      <c r="C33" s="305"/>
      <c r="D33" s="294">
        <v>0</v>
      </c>
      <c r="E33" s="297">
        <v>4375</v>
      </c>
      <c r="P33" s="532"/>
    </row>
    <row r="34" spans="2:16" ht="15" thickBot="1">
      <c r="B34" s="302" t="s">
        <v>381</v>
      </c>
      <c r="C34" s="305"/>
      <c r="D34" s="294">
        <v>0</v>
      </c>
      <c r="E34" s="297">
        <v>41667</v>
      </c>
    </row>
    <row r="35" spans="2:16" ht="15.75" thickBot="1">
      <c r="B35" s="500" t="s">
        <v>135</v>
      </c>
      <c r="C35" s="501"/>
      <c r="D35" s="502">
        <f>SUM(D13:D27)+D33</f>
        <v>116617.33</v>
      </c>
      <c r="E35" s="502">
        <f>SUM(E13:E28)+E33+E34</f>
        <v>2092860</v>
      </c>
      <c r="P35" s="485"/>
    </row>
    <row r="36" spans="2:16" ht="15">
      <c r="B36" s="263"/>
      <c r="C36" s="263"/>
      <c r="D36" s="314"/>
      <c r="E36" s="315"/>
    </row>
    <row r="37" spans="2:16" ht="18">
      <c r="B37" s="503" t="s">
        <v>96</v>
      </c>
      <c r="C37" s="263"/>
      <c r="D37" s="316"/>
      <c r="E37" s="404"/>
    </row>
    <row r="38" spans="2:16" ht="15">
      <c r="B38" s="504" t="s">
        <v>15</v>
      </c>
      <c r="C38" s="505"/>
      <c r="D38" s="455">
        <v>8154</v>
      </c>
      <c r="E38" s="455">
        <v>37208</v>
      </c>
    </row>
    <row r="39" spans="2:16">
      <c r="B39" s="331"/>
      <c r="C39" s="331"/>
      <c r="D39" s="316"/>
    </row>
    <row r="40" spans="2:16" ht="15">
      <c r="B40" s="504" t="s">
        <v>378</v>
      </c>
      <c r="C40" s="506"/>
      <c r="D40" s="455">
        <v>1281697</v>
      </c>
      <c r="E40" s="455">
        <v>1569013</v>
      </c>
      <c r="F40" s="524"/>
      <c r="P40" s="457"/>
    </row>
    <row r="41" spans="2:16" ht="15">
      <c r="B41" s="342"/>
      <c r="C41" s="342"/>
      <c r="D41" s="341"/>
      <c r="F41" s="524"/>
      <c r="P41" s="315"/>
    </row>
    <row r="42" spans="2:16" ht="15">
      <c r="B42" s="504" t="s">
        <v>99</v>
      </c>
      <c r="C42" s="506"/>
      <c r="D42" s="507">
        <v>310216</v>
      </c>
      <c r="E42" s="507">
        <v>416193</v>
      </c>
      <c r="F42" s="524"/>
      <c r="G42" s="404"/>
    </row>
    <row r="43" spans="2:16" ht="15.75" thickBot="1">
      <c r="B43" s="364"/>
      <c r="C43" s="359"/>
      <c r="D43" s="392"/>
      <c r="E43" s="392"/>
      <c r="F43" s="524"/>
      <c r="G43" s="404"/>
    </row>
    <row r="44" spans="2:16" ht="15.75" thickBot="1">
      <c r="B44" s="500" t="s">
        <v>48</v>
      </c>
      <c r="C44" s="508"/>
      <c r="D44" s="509">
        <f>D38+D40+D42</f>
        <v>1600067</v>
      </c>
      <c r="E44" s="509">
        <f>E38+E40+E42</f>
        <v>2022414</v>
      </c>
      <c r="F44" s="524"/>
      <c r="G44" s="404"/>
    </row>
    <row r="45" spans="2:16" ht="18.75" customHeight="1">
      <c r="D45" s="260"/>
      <c r="E45" s="261"/>
      <c r="F45" s="524"/>
    </row>
    <row r="46" spans="2:16" ht="19.5" customHeight="1">
      <c r="B46" s="359"/>
      <c r="C46" s="359"/>
      <c r="D46" s="315"/>
      <c r="E46" s="315"/>
      <c r="F46" s="524"/>
    </row>
    <row r="47" spans="2:16" ht="18.75" customHeight="1">
      <c r="B47" s="510" t="s">
        <v>382</v>
      </c>
      <c r="C47" s="511"/>
      <c r="D47" s="512">
        <f>D35-D44</f>
        <v>-1483449.67</v>
      </c>
      <c r="E47" s="512">
        <f>E35-E44</f>
        <v>70446</v>
      </c>
      <c r="F47" s="524"/>
    </row>
    <row r="48" spans="2:16" ht="16.5" customHeight="1">
      <c r="B48" s="359"/>
      <c r="C48" s="359"/>
      <c r="D48" s="315"/>
      <c r="E48" s="315"/>
      <c r="F48" s="524"/>
    </row>
    <row r="49" spans="2:15" ht="18" hidden="1" customHeight="1">
      <c r="B49" s="510" t="s">
        <v>379</v>
      </c>
      <c r="C49" s="513"/>
      <c r="D49" s="514">
        <v>1688</v>
      </c>
      <c r="E49" s="525"/>
      <c r="F49" s="524"/>
    </row>
    <row r="50" spans="2:15" ht="15" hidden="1" customHeight="1">
      <c r="B50" s="385"/>
      <c r="C50" s="387"/>
      <c r="D50" s="515"/>
      <c r="E50" s="526"/>
      <c r="F50" s="524"/>
    </row>
    <row r="51" spans="2:15" ht="15" hidden="1" customHeight="1">
      <c r="B51" s="516"/>
      <c r="C51" s="403"/>
      <c r="D51" s="294"/>
      <c r="E51" s="297"/>
      <c r="F51" s="524"/>
    </row>
    <row r="52" spans="2:15" s="409" customFormat="1" ht="19.5" hidden="1" thickBot="1">
      <c r="B52" s="517" t="s">
        <v>380</v>
      </c>
      <c r="C52" s="407"/>
      <c r="D52" s="406">
        <v>-3335041.9423999991</v>
      </c>
      <c r="E52" s="527">
        <v>-127494.5</v>
      </c>
      <c r="F52" s="524"/>
      <c r="G52" s="528"/>
      <c r="H52" s="528"/>
      <c r="I52" s="528"/>
      <c r="J52" s="528"/>
      <c r="K52" s="528"/>
      <c r="L52" s="528"/>
      <c r="M52" s="528"/>
      <c r="N52" s="528"/>
      <c r="O52" s="528"/>
    </row>
    <row r="53" spans="2:15" s="409" customFormat="1" ht="18.75" hidden="1" customHeight="1" thickTop="1">
      <c r="B53" s="393"/>
      <c r="C53" s="393"/>
      <c r="D53" s="315"/>
      <c r="E53" s="411"/>
      <c r="F53" s="529"/>
      <c r="G53" s="528"/>
      <c r="H53" s="528"/>
      <c r="I53" s="528"/>
      <c r="J53" s="528"/>
      <c r="K53" s="528"/>
      <c r="L53" s="528"/>
      <c r="M53" s="528"/>
      <c r="N53" s="528"/>
      <c r="O53" s="528"/>
    </row>
    <row r="54" spans="2:15" ht="12.75">
      <c r="D54" s="418"/>
      <c r="E54" s="530"/>
    </row>
    <row r="55" spans="2:15">
      <c r="D55" s="418"/>
    </row>
    <row r="56" spans="2:15">
      <c r="D56" s="419"/>
    </row>
    <row r="57" spans="2:15" s="261" customFormat="1">
      <c r="B57" s="260"/>
      <c r="C57" s="260"/>
      <c r="D57" s="419"/>
      <c r="E57" s="318"/>
      <c r="F57" s="499"/>
    </row>
    <row r="58" spans="2:15" s="261" customFormat="1">
      <c r="B58" s="260"/>
      <c r="C58" s="260"/>
      <c r="D58" s="420"/>
      <c r="E58" s="318"/>
      <c r="F58" s="499"/>
    </row>
    <row r="59" spans="2:15" s="261" customFormat="1">
      <c r="B59" s="260"/>
      <c r="C59" s="260"/>
      <c r="D59" s="419"/>
      <c r="E59" s="318"/>
      <c r="F59" s="499"/>
    </row>
    <row r="60" spans="2:15" s="261" customFormat="1">
      <c r="B60" s="260"/>
      <c r="C60" s="260"/>
      <c r="D60" s="415"/>
      <c r="E60" s="318"/>
      <c r="F60" s="499"/>
    </row>
    <row r="61" spans="2:15" s="261" customFormat="1">
      <c r="B61" s="260"/>
      <c r="C61" s="260"/>
      <c r="D61" s="419"/>
      <c r="E61" s="318"/>
      <c r="F61" s="499"/>
    </row>
    <row r="62" spans="2:15" s="261" customFormat="1">
      <c r="B62" s="260"/>
      <c r="C62" s="260"/>
      <c r="D62" s="420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  <row r="66" spans="2:6" s="261" customFormat="1">
      <c r="B66" s="260"/>
      <c r="C66" s="260"/>
      <c r="D66" s="420"/>
      <c r="E66" s="318"/>
      <c r="F66" s="499"/>
    </row>
    <row r="67" spans="2:6" s="261" customFormat="1">
      <c r="B67" s="260"/>
      <c r="C67" s="260"/>
      <c r="D67" s="420"/>
      <c r="E67" s="318"/>
      <c r="F67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ENERO</vt:lpstr>
      <vt:lpstr>ENERO!Área_de_impresión</vt:lpstr>
      <vt:lpstr>'estado actividades (2)'!Área_de_impresión</vt:lpstr>
      <vt:lpstr>'listado empleados'!Área_de_impresión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'listado empleados'!Consulta_desde_VisionDatc</vt:lpstr>
      <vt:lpstr>ENERO!Títulos_a_imprimir</vt:lpstr>
      <vt:lpstr>'estado actividades (2)'!Títulos_a_imprimir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2016-02-22T16:12:16Z</dcterms:modified>
</cp:coreProperties>
</file>