
<file path=[Content_Types].xml><?xml version="1.0" encoding="utf-8"?>
<Types xmlns="http://schemas.openxmlformats.org/package/2006/content-types">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17.xml" ContentType="application/vnd.openxmlformats-officedocument.drawing+xml"/>
  <Override PartName="/xl/drawings/drawing18.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chartsheets/sheet9.xml" ContentType="application/vnd.openxmlformats-officedocument.spreadsheetml.chart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ml.chartshapes+xml"/>
  <Override PartName="/docProps/app.xml" ContentType="application/vnd.openxmlformats-officedocument.extended-properties+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worksheets/sheet2.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ml.chartshapes+xml"/>
  <Override PartName="/xl/chartsheets/sheet4.xml" ContentType="application/vnd.openxmlformats-officedocument.spreadsheetml.chartsheet+xml"/>
  <Override PartName="/xl/chartsheets/sheet5.xml" ContentType="application/vnd.openxmlformats-officedocument.spreadsheetml.chartsheet+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ml.chartshapes+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drawings/drawing10.xml" ContentType="application/vnd.openxmlformats-officedocument.drawingml.chartshapes+xml"/>
  <Override PartName="/xl/chartsheets/sheet1.xml" ContentType="application/vnd.openxmlformats-officedocument.spreadsheetml.chartsheet+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30" windowWidth="7485" windowHeight="4140" tabRatio="928" activeTab="4"/>
  </bookViews>
  <sheets>
    <sheet name="DELITOS" sheetId="5" r:id="rId1"/>
    <sheet name="COLONIAS" sheetId="10" r:id="rId2"/>
    <sheet name="ESTADO" sheetId="7" r:id="rId3"/>
    <sheet name="TIPO" sheetId="8" r:id="rId4"/>
    <sheet name="EDADES" sheetId="6" r:id="rId5"/>
    <sheet name="HORARIOS" sheetId="11" r:id="rId6"/>
    <sheet name="HORARIOS Alchool" sheetId="12" r:id="rId7"/>
    <sheet name="ROBO DIAS" sheetId="15" r:id="rId8"/>
    <sheet name="ROBO" sheetId="16" r:id="rId9"/>
    <sheet name="DATOS" sheetId="4" r:id="rId10"/>
    <sheet name="Titulos" sheetId="18" r:id="rId11"/>
  </sheets>
  <definedNames>
    <definedName name="matriz">Titulos!$A$21:$B$29</definedName>
  </definedNames>
  <calcPr calcId="125725"/>
</workbook>
</file>

<file path=xl/calcChain.xml><?xml version="1.0" encoding="utf-8"?>
<calcChain xmlns="http://schemas.openxmlformats.org/spreadsheetml/2006/main">
  <c r="B8" i="18"/>
  <c r="B7"/>
  <c r="B20"/>
  <c r="B17"/>
  <c r="B14"/>
  <c r="B11"/>
  <c r="B4"/>
  <c r="B2"/>
  <c r="P5" i="4" l="1"/>
  <c r="P7"/>
  <c r="P9"/>
  <c r="P11"/>
  <c r="P13"/>
  <c r="P15"/>
  <c r="P17"/>
  <c r="P19"/>
  <c r="P3"/>
  <c r="P21" l="1"/>
  <c r="B6" i="18"/>
  <c r="S27" i="4" l="1"/>
  <c r="B16" i="18" l="1"/>
  <c r="B10"/>
  <c r="B35" i="4"/>
  <c r="V10"/>
  <c r="B19" i="18" s="1"/>
  <c r="K27" i="4"/>
  <c r="E23" l="1"/>
  <c r="B23"/>
  <c r="B5" i="18" l="1"/>
  <c r="B13"/>
  <c r="B3"/>
</calcChain>
</file>

<file path=xl/sharedStrings.xml><?xml version="1.0" encoding="utf-8"?>
<sst xmlns="http://schemas.openxmlformats.org/spreadsheetml/2006/main" count="193" uniqueCount="125">
  <si>
    <t>LAS FUENTES</t>
  </si>
  <si>
    <t>ALTERAR EL ORDEN</t>
  </si>
  <si>
    <t>INHALAR SUSTANCIAS TOXICAS</t>
  </si>
  <si>
    <t>LAZARO CARDENAS</t>
  </si>
  <si>
    <t>PROVOCAR RIÑA</t>
  </si>
  <si>
    <t>TOMAR EN VIA PUBLICA</t>
  </si>
  <si>
    <t>MUNDO NUEVO</t>
  </si>
  <si>
    <t>RIÑA</t>
  </si>
  <si>
    <t>LESIONES</t>
  </si>
  <si>
    <t>BRAVO</t>
  </si>
  <si>
    <t>ROMA</t>
  </si>
  <si>
    <t>RESISTENCIA A PARTICULARES</t>
  </si>
  <si>
    <t>ACOROS</t>
  </si>
  <si>
    <t>CONDUCIR EN SEGUNDO GRADO DE EBRIEDAD</t>
  </si>
  <si>
    <t>VILLA DE FUENTE</t>
  </si>
  <si>
    <t>VIOLENCIA FAMILIAR</t>
  </si>
  <si>
    <t>RAMON BRAVO</t>
  </si>
  <si>
    <t>CENTRO</t>
  </si>
  <si>
    <t>SAN JOAQUIN</t>
  </si>
  <si>
    <t>VISTA HERMOSA</t>
  </si>
  <si>
    <t>AÑO 2000</t>
  </si>
  <si>
    <t>CUMBRES</t>
  </si>
  <si>
    <t>24 DE AGOSTO</t>
  </si>
  <si>
    <t>ZONA CENTRO</t>
  </si>
  <si>
    <t>ROBO</t>
  </si>
  <si>
    <t>CONDUCIR EN PRIMER GRADO DE EBRIEDAD</t>
  </si>
  <si>
    <t>DOCTORES</t>
  </si>
  <si>
    <t>INMORAL</t>
  </si>
  <si>
    <t>VILLAS DEL CARMEN</t>
  </si>
  <si>
    <t>INTERVENIR EN ASUNTOS DE TRANSITO</t>
  </si>
  <si>
    <t>HORA</t>
  </si>
  <si>
    <t>DELITO</t>
  </si>
  <si>
    <t>CHOQUE Y LESIONES</t>
  </si>
  <si>
    <t>FALTA</t>
  </si>
  <si>
    <t>SANO</t>
  </si>
  <si>
    <t>EBRIO</t>
  </si>
  <si>
    <t>DROGADO</t>
  </si>
  <si>
    <t>TIPO</t>
  </si>
  <si>
    <t>EDAD</t>
  </si>
  <si>
    <t>ESTADO</t>
  </si>
  <si>
    <t>Total general</t>
  </si>
  <si>
    <t>DELITOS</t>
  </si>
  <si>
    <t>TOTAL</t>
  </si>
  <si>
    <t>COLONIAS</t>
  </si>
  <si>
    <t>00:00 - 00:59</t>
  </si>
  <si>
    <t>16:00 - 16:59</t>
  </si>
  <si>
    <t>17:00 - 17:59</t>
  </si>
  <si>
    <t>18:00 - 18:59</t>
  </si>
  <si>
    <t>19:00 - 19:59</t>
  </si>
  <si>
    <t>20:00 - 20:59</t>
  </si>
  <si>
    <t>21:00 - 21:59</t>
  </si>
  <si>
    <t>22:00 - 22:59</t>
  </si>
  <si>
    <t>23:00 - 23:59</t>
  </si>
  <si>
    <t>01:00 - 01:59</t>
  </si>
  <si>
    <t>02:00 - 02:59</t>
  </si>
  <si>
    <t>03:00 - 03:59</t>
  </si>
  <si>
    <t>04:00 - 04:59</t>
  </si>
  <si>
    <t>05:00 - 05:59</t>
  </si>
  <si>
    <t>06:00 - 06:59</t>
  </si>
  <si>
    <t>07:00 - 07:59</t>
  </si>
  <si>
    <t>08:00 - 08:59</t>
  </si>
  <si>
    <t>09:00 - 09:59</t>
  </si>
  <si>
    <t>10:00 - 10:59</t>
  </si>
  <si>
    <t>11:00 - 11:59</t>
  </si>
  <si>
    <t>12:00 - 12:59</t>
  </si>
  <si>
    <t>13:00 - 13:59</t>
  </si>
  <si>
    <t>14:00 - 14:59</t>
  </si>
  <si>
    <t>15:00 - 15:59</t>
  </si>
  <si>
    <t>16-18</t>
  </si>
  <si>
    <t>25-29</t>
  </si>
  <si>
    <t>30-34</t>
  </si>
  <si>
    <t>35-39</t>
  </si>
  <si>
    <t>40-44</t>
  </si>
  <si>
    <t>45-49</t>
  </si>
  <si>
    <t>19-24</t>
  </si>
  <si>
    <t>50-60</t>
  </si>
  <si>
    <t>&gt;60</t>
  </si>
  <si>
    <t>Domingo</t>
  </si>
  <si>
    <t>Lunes</t>
  </si>
  <si>
    <t>Martes</t>
  </si>
  <si>
    <t>Miércoles</t>
  </si>
  <si>
    <t>Jueves</t>
  </si>
  <si>
    <t>Viernes</t>
  </si>
  <si>
    <t>DIAS</t>
  </si>
  <si>
    <t>DIAS ROBO</t>
  </si>
  <si>
    <t>HORA ALCOHOL</t>
  </si>
  <si>
    <t>Sábado</t>
  </si>
  <si>
    <t>VIOLENCIA INTRAFAMILIAR</t>
  </si>
  <si>
    <t>CONDUCIR EN TERCER GRADO DE EBRIEDAD</t>
  </si>
  <si>
    <t>BUENAVISTA</t>
  </si>
  <si>
    <t>Mes</t>
  </si>
  <si>
    <t>delitos</t>
  </si>
  <si>
    <t>delitos desc</t>
  </si>
  <si>
    <t>colonias</t>
  </si>
  <si>
    <t>colonias desc</t>
  </si>
  <si>
    <t>estado</t>
  </si>
  <si>
    <t>tipo</t>
  </si>
  <si>
    <t>edades</t>
  </si>
  <si>
    <t>edades rangao</t>
  </si>
  <si>
    <t>edades desc</t>
  </si>
  <si>
    <t>horarios</t>
  </si>
  <si>
    <t>horarios desc</t>
  </si>
  <si>
    <t>hora</t>
  </si>
  <si>
    <t>hora al</t>
  </si>
  <si>
    <t>horaal</t>
  </si>
  <si>
    <t>hora desc</t>
  </si>
  <si>
    <t>LOMAS DEL NORTE SECTOR NORTE</t>
  </si>
  <si>
    <t>AMENAZAS</t>
  </si>
  <si>
    <t>RIÑA Y LESIONES</t>
  </si>
  <si>
    <t>ROBO A DOMICILIO</t>
  </si>
  <si>
    <t>DIAS DE ROBO t</t>
  </si>
  <si>
    <t>DIA ROBO</t>
  </si>
  <si>
    <t>INFO ROBO</t>
  </si>
  <si>
    <t>ROBO TIT</t>
  </si>
  <si>
    <t>DE FEBRERO 2015</t>
  </si>
  <si>
    <t>AMENAZAS DE MUERTE, ROBO Y PORTACION DE ARMA DE FUEGO</t>
  </si>
  <si>
    <t>ROBO A NEGOCIO</t>
  </si>
  <si>
    <t>ROBO Y RESISTENCIA A PARTICULARES</t>
  </si>
  <si>
    <t>LOMAS DE LA VILLA</t>
  </si>
  <si>
    <t>ROBO EN GRADO DE TENTATIVA Y PORTACION DE ARMA BLANCA</t>
  </si>
  <si>
    <t>ROBO Y LESIONES</t>
  </si>
  <si>
    <t>ROBO, RESISTENCIA A PARTICULARES Y AMENAZAS DE MUERTE</t>
  </si>
  <si>
    <t>RIÑA Y DAÑOS</t>
  </si>
  <si>
    <t>JUEVES</t>
  </si>
  <si>
    <t>03:00 A LAS 03:59</t>
  </si>
</sst>
</file>

<file path=xl/styles.xml><?xml version="1.0" encoding="utf-8"?>
<styleSheet xmlns="http://schemas.openxmlformats.org/spreadsheetml/2006/main">
  <fonts count="7">
    <font>
      <sz val="10"/>
      <name val="Arial"/>
    </font>
    <font>
      <sz val="10"/>
      <name val="Arial"/>
      <family val="2"/>
    </font>
    <font>
      <sz val="11"/>
      <color theme="0"/>
      <name val="Calibri"/>
      <family val="2"/>
      <scheme val="minor"/>
    </font>
    <font>
      <sz val="11"/>
      <color rgb="FF006100"/>
      <name val="Calibri"/>
      <family val="2"/>
      <scheme val="minor"/>
    </font>
    <font>
      <sz val="10"/>
      <color theme="0"/>
      <name val="Arial"/>
    </font>
    <font>
      <b/>
      <sz val="10"/>
      <color theme="0"/>
      <name val="Arial"/>
      <family val="2"/>
    </font>
    <font>
      <sz val="10"/>
      <color theme="0"/>
      <name val="Arial"/>
      <family val="2"/>
    </font>
  </fonts>
  <fills count="5">
    <fill>
      <patternFill patternType="none"/>
    </fill>
    <fill>
      <patternFill patternType="gray125"/>
    </fill>
    <fill>
      <patternFill patternType="solid">
        <fgColor rgb="FFC6EFCE"/>
      </patternFill>
    </fill>
    <fill>
      <patternFill patternType="solid">
        <fgColor theme="5"/>
      </patternFill>
    </fill>
    <fill>
      <patternFill patternType="solid">
        <fgColor theme="0"/>
        <bgColor indexed="64"/>
      </patternFill>
    </fill>
  </fills>
  <borders count="1">
    <border>
      <left/>
      <right/>
      <top/>
      <bottom/>
      <diagonal/>
    </border>
  </borders>
  <cellStyleXfs count="4">
    <xf numFmtId="0" fontId="0" fillId="0" borderId="0"/>
    <xf numFmtId="0" fontId="3" fillId="2" borderId="0" applyNumberFormat="0" applyBorder="0" applyAlignment="0" applyProtection="0"/>
    <xf numFmtId="0" fontId="2" fillId="3" borderId="0" applyNumberFormat="0" applyBorder="0" applyAlignment="0" applyProtection="0"/>
    <xf numFmtId="0" fontId="1" fillId="0" borderId="0"/>
  </cellStyleXfs>
  <cellXfs count="23">
    <xf numFmtId="0" fontId="0" fillId="0" borderId="0" xfId="0"/>
    <xf numFmtId="0" fontId="0" fillId="4" borderId="0" xfId="0" applyFill="1"/>
    <xf numFmtId="0" fontId="0" fillId="0" borderId="0" xfId="0" applyFill="1"/>
    <xf numFmtId="0" fontId="2" fillId="4" borderId="0" xfId="1" applyFont="1" applyFill="1" applyBorder="1" applyAlignment="1">
      <alignment horizontal="center"/>
    </xf>
    <xf numFmtId="0" fontId="2" fillId="4" borderId="0" xfId="1" applyFont="1" applyFill="1" applyBorder="1" applyAlignment="1">
      <alignment horizontal="center"/>
    </xf>
    <xf numFmtId="0" fontId="5" fillId="4" borderId="0" xfId="0" applyFont="1" applyFill="1" applyBorder="1" applyAlignment="1">
      <alignment horizontal="left"/>
    </xf>
    <xf numFmtId="0" fontId="5" fillId="4" borderId="0" xfId="0" applyNumberFormat="1" applyFont="1" applyFill="1" applyBorder="1"/>
    <xf numFmtId="0" fontId="4" fillId="4" borderId="0" xfId="0" applyFont="1" applyFill="1" applyBorder="1" applyAlignment="1">
      <alignment horizontal="left" indent="1"/>
    </xf>
    <xf numFmtId="0" fontId="4" fillId="4" borderId="0" xfId="0" applyNumberFormat="1" applyFont="1" applyFill="1" applyBorder="1"/>
    <xf numFmtId="0" fontId="2" fillId="4" borderId="0" xfId="2" applyFont="1" applyFill="1" applyBorder="1"/>
    <xf numFmtId="0" fontId="2" fillId="4" borderId="0" xfId="2" applyNumberFormat="1" applyFont="1" applyFill="1" applyBorder="1"/>
    <xf numFmtId="49" fontId="4" fillId="4" borderId="0" xfId="0" applyNumberFormat="1" applyFont="1" applyFill="1" applyBorder="1"/>
    <xf numFmtId="0" fontId="4" fillId="4" borderId="0" xfId="0" applyFont="1" applyFill="1" applyBorder="1"/>
    <xf numFmtId="0" fontId="5" fillId="4" borderId="0" xfId="0" applyFont="1" applyFill="1" applyBorder="1"/>
    <xf numFmtId="0" fontId="6" fillId="4" borderId="0" xfId="0" applyFont="1" applyFill="1" applyBorder="1"/>
    <xf numFmtId="0" fontId="6" fillId="4" borderId="0" xfId="0" applyFont="1" applyFill="1" applyBorder="1" applyAlignment="1"/>
    <xf numFmtId="20" fontId="4" fillId="4" borderId="0" xfId="0" applyNumberFormat="1" applyFont="1" applyFill="1" applyBorder="1" applyAlignment="1">
      <alignment horizontal="left"/>
    </xf>
    <xf numFmtId="0" fontId="6" fillId="4" borderId="0" xfId="0" applyFont="1" applyFill="1" applyBorder="1" applyAlignment="1">
      <alignment horizontal="center"/>
    </xf>
    <xf numFmtId="0" fontId="4" fillId="4" borderId="0" xfId="0" applyFont="1" applyFill="1" applyBorder="1" applyAlignment="1">
      <alignment horizontal="left"/>
    </xf>
    <xf numFmtId="1" fontId="4" fillId="4" borderId="0" xfId="0" applyNumberFormat="1" applyFont="1" applyFill="1" applyBorder="1"/>
    <xf numFmtId="0" fontId="2" fillId="4" borderId="0" xfId="1" applyFont="1" applyFill="1" applyBorder="1" applyAlignment="1">
      <alignment horizontal="centerContinuous"/>
    </xf>
    <xf numFmtId="0" fontId="6" fillId="0" borderId="0" xfId="0" applyFont="1"/>
    <xf numFmtId="0" fontId="6" fillId="0" borderId="0" xfId="0" applyFont="1" applyAlignment="1"/>
  </cellXfs>
  <cellStyles count="4">
    <cellStyle name="Buena" xfId="1" builtinId="26"/>
    <cellStyle name="Énfasis2" xfId="2" builtinId="33"/>
    <cellStyle name="Normal" xfId="0" builtinId="0"/>
    <cellStyle name="Normal 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8.xml"/><Relationship Id="rId13" Type="http://schemas.openxmlformats.org/officeDocument/2006/relationships/styles" Target="styles.xml"/><Relationship Id="rId3" Type="http://schemas.openxmlformats.org/officeDocument/2006/relationships/chartsheet" Target="chartsheets/sheet3.xml"/><Relationship Id="rId7" Type="http://schemas.openxmlformats.org/officeDocument/2006/relationships/chartsheet" Target="chartsheets/sheet7.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worksheet" Target="worksheets/sheet2.xml"/><Relationship Id="rId5" Type="http://schemas.openxmlformats.org/officeDocument/2006/relationships/chartsheet" Target="chartsheets/sheet5.xml"/><Relationship Id="rId15" Type="http://schemas.openxmlformats.org/officeDocument/2006/relationships/calcChain" Target="calcChain.xml"/><Relationship Id="rId10" Type="http://schemas.openxmlformats.org/officeDocument/2006/relationships/worksheet" Target="worksheets/sheet1.xml"/><Relationship Id="rId4" Type="http://schemas.openxmlformats.org/officeDocument/2006/relationships/chartsheet" Target="chartsheets/sheet4.xml"/><Relationship Id="rId9" Type="http://schemas.openxmlformats.org/officeDocument/2006/relationships/chartsheet" Target="chart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strRef>
          <c:f>Titulos!$B$2</c:f>
          <c:strCache>
            <c:ptCount val="1"/>
            <c:pt idx="0">
              <c:v>ANALISIS DE DELITOS REGISTRADOS EN SEGURIDAD PÚBLICA MUNICIPAL EN EL MES DE FEBRERO 2015</c:v>
            </c:pt>
          </c:strCache>
        </c:strRef>
      </c:tx>
      <c:layout>
        <c:manualLayout>
          <c:xMode val="edge"/>
          <c:yMode val="edge"/>
          <c:x val="0.11796022189618811"/>
          <c:y val="1.0131712259371834E-2"/>
        </c:manualLayout>
      </c:layout>
      <c:txPr>
        <a:bodyPr/>
        <a:lstStyle/>
        <a:p>
          <a:pPr>
            <a:defRPr lang="es-MX"/>
          </a:pPr>
          <a:endParaRPr lang="es-ES"/>
        </a:p>
      </c:txPr>
    </c:title>
    <c:view3D>
      <c:depthPercent val="100"/>
      <c:rAngAx val="1"/>
    </c:view3D>
    <c:sideWall>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sideWall>
    <c:backWall>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backWall>
    <c:plotArea>
      <c:layout/>
      <c:bar3DChart>
        <c:barDir val="bar"/>
        <c:grouping val="clustered"/>
        <c:ser>
          <c:idx val="0"/>
          <c:order val="0"/>
          <c:cat>
            <c:strRef>
              <c:f>DATOS!$A$3:$A$22</c:f>
              <c:strCache>
                <c:ptCount val="20"/>
                <c:pt idx="0">
                  <c:v>RIÑA Y DAÑOS</c:v>
                </c:pt>
                <c:pt idx="1">
                  <c:v>LESIONES</c:v>
                </c:pt>
                <c:pt idx="2">
                  <c:v>RIÑA Y LESIONES</c:v>
                </c:pt>
                <c:pt idx="3">
                  <c:v>AMENAZAS</c:v>
                </c:pt>
                <c:pt idx="4">
                  <c:v>INTERVENIR EN ASUNTOS DE TRANSITO</c:v>
                </c:pt>
                <c:pt idx="5">
                  <c:v>ROBO A NEGOCIO</c:v>
                </c:pt>
                <c:pt idx="6">
                  <c:v>CHOQUE Y LESIONES</c:v>
                </c:pt>
                <c:pt idx="7">
                  <c:v>CONDUCIR EN TERCER GRADO DE EBRIEDAD</c:v>
                </c:pt>
                <c:pt idx="8">
                  <c:v>VIOLENCIA FAMILIAR</c:v>
                </c:pt>
                <c:pt idx="9">
                  <c:v>PROVOCAR RIÑA</c:v>
                </c:pt>
                <c:pt idx="10">
                  <c:v>INMORAL</c:v>
                </c:pt>
                <c:pt idx="11">
                  <c:v>VIOLENCIA INTRAFAMILIAR</c:v>
                </c:pt>
                <c:pt idx="12">
                  <c:v>CONDUCIR EN SEGUNDO GRADO DE EBRIEDAD</c:v>
                </c:pt>
                <c:pt idx="13">
                  <c:v>RIÑA</c:v>
                </c:pt>
                <c:pt idx="14">
                  <c:v>RESISTENCIA A PARTICULARES</c:v>
                </c:pt>
                <c:pt idx="15">
                  <c:v>ROBO</c:v>
                </c:pt>
                <c:pt idx="16">
                  <c:v>CONDUCIR EN PRIMER GRADO DE EBRIEDAD</c:v>
                </c:pt>
                <c:pt idx="17">
                  <c:v>ALTERAR EL ORDEN</c:v>
                </c:pt>
                <c:pt idx="18">
                  <c:v>INHALAR SUSTANCIAS TOXICAS</c:v>
                </c:pt>
                <c:pt idx="19">
                  <c:v>TOMAR EN VIA PUBLICA</c:v>
                </c:pt>
              </c:strCache>
            </c:strRef>
          </c:cat>
          <c:val>
            <c:numRef>
              <c:f>DATOS!$B$3:$B$22</c:f>
              <c:numCache>
                <c:formatCode>General</c:formatCode>
                <c:ptCount val="20"/>
                <c:pt idx="0">
                  <c:v>4</c:v>
                </c:pt>
                <c:pt idx="1">
                  <c:v>4</c:v>
                </c:pt>
                <c:pt idx="2">
                  <c:v>4</c:v>
                </c:pt>
                <c:pt idx="3">
                  <c:v>5</c:v>
                </c:pt>
                <c:pt idx="4">
                  <c:v>6</c:v>
                </c:pt>
                <c:pt idx="5">
                  <c:v>6</c:v>
                </c:pt>
                <c:pt idx="6">
                  <c:v>10</c:v>
                </c:pt>
                <c:pt idx="7">
                  <c:v>11</c:v>
                </c:pt>
                <c:pt idx="8">
                  <c:v>12</c:v>
                </c:pt>
                <c:pt idx="9">
                  <c:v>12</c:v>
                </c:pt>
                <c:pt idx="10">
                  <c:v>13</c:v>
                </c:pt>
                <c:pt idx="11">
                  <c:v>13</c:v>
                </c:pt>
                <c:pt idx="12">
                  <c:v>19</c:v>
                </c:pt>
                <c:pt idx="13">
                  <c:v>19</c:v>
                </c:pt>
                <c:pt idx="14">
                  <c:v>25</c:v>
                </c:pt>
                <c:pt idx="15">
                  <c:v>28</c:v>
                </c:pt>
                <c:pt idx="16">
                  <c:v>29</c:v>
                </c:pt>
                <c:pt idx="17">
                  <c:v>54</c:v>
                </c:pt>
                <c:pt idx="18">
                  <c:v>60</c:v>
                </c:pt>
                <c:pt idx="19">
                  <c:v>135</c:v>
                </c:pt>
              </c:numCache>
            </c:numRef>
          </c:val>
        </c:ser>
        <c:dLbls>
          <c:showVal val="1"/>
        </c:dLbls>
        <c:gapWidth val="75"/>
        <c:shape val="box"/>
        <c:axId val="65958272"/>
        <c:axId val="65959808"/>
        <c:axId val="0"/>
      </c:bar3DChart>
      <c:catAx>
        <c:axId val="65958272"/>
        <c:scaling>
          <c:orientation val="minMax"/>
        </c:scaling>
        <c:axPos val="l"/>
        <c:numFmt formatCode="General" sourceLinked="1"/>
        <c:majorTickMark val="none"/>
        <c:tickLblPos val="nextTo"/>
        <c:txPr>
          <a:bodyPr/>
          <a:lstStyle/>
          <a:p>
            <a:pPr>
              <a:defRPr lang="es-MX"/>
            </a:pPr>
            <a:endParaRPr lang="es-ES"/>
          </a:p>
        </c:txPr>
        <c:crossAx val="65959808"/>
        <c:crosses val="autoZero"/>
        <c:auto val="1"/>
        <c:lblAlgn val="ctr"/>
        <c:lblOffset val="100"/>
      </c:catAx>
      <c:valAx>
        <c:axId val="65959808"/>
        <c:scaling>
          <c:orientation val="minMax"/>
        </c:scaling>
        <c:axPos val="b"/>
        <c:majorGridlines/>
        <c:numFmt formatCode="General" sourceLinked="1"/>
        <c:majorTickMark val="none"/>
        <c:tickLblPos val="nextTo"/>
        <c:spPr>
          <a:ln w="9525">
            <a:noFill/>
          </a:ln>
        </c:spPr>
        <c:txPr>
          <a:bodyPr/>
          <a:lstStyle/>
          <a:p>
            <a:pPr>
              <a:defRPr lang="es-MX"/>
            </a:pPr>
            <a:endParaRPr lang="es-ES"/>
          </a:p>
        </c:txPr>
        <c:crossAx val="65958272"/>
        <c:crosses val="autoZero"/>
        <c:crossBetween val="between"/>
      </c:valAx>
      <c:spPr>
        <a:noFill/>
        <a:ln w="25400">
          <a:noFill/>
        </a:ln>
      </c:spPr>
    </c:plotArea>
    <c:plotVisOnly val="1"/>
    <c:dispBlanksAs val="gap"/>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s-ES"/>
  <c:chart>
    <c:title>
      <c:tx>
        <c:strRef>
          <c:f>Titulos!$B$4</c:f>
          <c:strCache>
            <c:ptCount val="1"/>
            <c:pt idx="0">
              <c:v>ANALISIS DE REMISIONES POR COLONIA REGISTRADAS EN SEGURIDAD PÚBLICA MUNICIPAL EN EL MES DE FEBRERO 2015</c:v>
            </c:pt>
          </c:strCache>
        </c:strRef>
      </c:tx>
      <c:layout>
        <c:manualLayout>
          <c:xMode val="edge"/>
          <c:yMode val="edge"/>
          <c:x val="0.13824884899310441"/>
          <c:y val="1.4242475009772765E-2"/>
        </c:manualLayout>
      </c:layout>
      <c:txPr>
        <a:bodyPr/>
        <a:lstStyle/>
        <a:p>
          <a:pPr>
            <a:defRPr lang="es-MX"/>
          </a:pPr>
          <a:endParaRPr lang="es-ES"/>
        </a:p>
      </c:txPr>
    </c:title>
    <c:view3D>
      <c:depthPercent val="100"/>
      <c:rAngAx val="1"/>
    </c:view3D>
    <c:sideWall>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sideWall>
    <c:backWall>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backWall>
    <c:plotArea>
      <c:layout>
        <c:manualLayout>
          <c:layoutTarget val="inner"/>
          <c:xMode val="edge"/>
          <c:yMode val="edge"/>
          <c:x val="0.22671130250881344"/>
          <c:y val="0.11938269288221229"/>
          <c:w val="0.74596299356852003"/>
          <c:h val="0.82997839988527478"/>
        </c:manualLayout>
      </c:layout>
      <c:bar3DChart>
        <c:barDir val="bar"/>
        <c:grouping val="clustered"/>
        <c:ser>
          <c:idx val="0"/>
          <c:order val="0"/>
          <c:dLbls>
            <c:txPr>
              <a:bodyPr/>
              <a:lstStyle/>
              <a:p>
                <a:pPr>
                  <a:defRPr lang="es-MX"/>
                </a:pPr>
                <a:endParaRPr lang="es-ES"/>
              </a:p>
            </c:txPr>
            <c:showVal val="1"/>
          </c:dLbls>
          <c:cat>
            <c:strRef>
              <c:f>DATOS!$D$3:$D$22</c:f>
              <c:strCache>
                <c:ptCount val="20"/>
                <c:pt idx="0">
                  <c:v>BRAVO</c:v>
                </c:pt>
                <c:pt idx="1">
                  <c:v>BUENAVISTA</c:v>
                </c:pt>
                <c:pt idx="2">
                  <c:v>LOMAS DE LA VILLA</c:v>
                </c:pt>
                <c:pt idx="3">
                  <c:v>DOCTORES</c:v>
                </c:pt>
                <c:pt idx="4">
                  <c:v>LAS FUENTES</c:v>
                </c:pt>
                <c:pt idx="5">
                  <c:v>LOMAS DEL NORTE SECTOR NORTE</c:v>
                </c:pt>
                <c:pt idx="6">
                  <c:v>24 DE AGOSTO</c:v>
                </c:pt>
                <c:pt idx="7">
                  <c:v>ROMA</c:v>
                </c:pt>
                <c:pt idx="8">
                  <c:v>VISTA HERMOSA</c:v>
                </c:pt>
                <c:pt idx="9">
                  <c:v>VILLAS DEL CARMEN</c:v>
                </c:pt>
                <c:pt idx="10">
                  <c:v>RAMON BRAVO</c:v>
                </c:pt>
                <c:pt idx="11">
                  <c:v>VILLA DE FUENTE</c:v>
                </c:pt>
                <c:pt idx="12">
                  <c:v>CENTRO</c:v>
                </c:pt>
                <c:pt idx="13">
                  <c:v>MUNDO NUEVO</c:v>
                </c:pt>
                <c:pt idx="14">
                  <c:v>SAN JOAQUIN</c:v>
                </c:pt>
                <c:pt idx="15">
                  <c:v>AÑO 2000</c:v>
                </c:pt>
                <c:pt idx="16">
                  <c:v>CUMBRES</c:v>
                </c:pt>
                <c:pt idx="17">
                  <c:v>ACOROS</c:v>
                </c:pt>
                <c:pt idx="18">
                  <c:v>LAZARO CARDENAS</c:v>
                </c:pt>
                <c:pt idx="19">
                  <c:v>ZONA CENTRO</c:v>
                </c:pt>
              </c:strCache>
            </c:strRef>
          </c:cat>
          <c:val>
            <c:numRef>
              <c:f>DATOS!$E$3:$E$22</c:f>
              <c:numCache>
                <c:formatCode>General</c:formatCode>
                <c:ptCount val="20"/>
                <c:pt idx="0">
                  <c:v>7</c:v>
                </c:pt>
                <c:pt idx="1">
                  <c:v>9</c:v>
                </c:pt>
                <c:pt idx="2">
                  <c:v>9</c:v>
                </c:pt>
                <c:pt idx="3">
                  <c:v>10</c:v>
                </c:pt>
                <c:pt idx="4">
                  <c:v>10</c:v>
                </c:pt>
                <c:pt idx="5">
                  <c:v>11</c:v>
                </c:pt>
                <c:pt idx="6">
                  <c:v>11</c:v>
                </c:pt>
                <c:pt idx="7">
                  <c:v>12</c:v>
                </c:pt>
                <c:pt idx="8">
                  <c:v>12</c:v>
                </c:pt>
                <c:pt idx="9">
                  <c:v>13</c:v>
                </c:pt>
                <c:pt idx="10">
                  <c:v>13</c:v>
                </c:pt>
                <c:pt idx="11">
                  <c:v>14</c:v>
                </c:pt>
                <c:pt idx="12">
                  <c:v>15</c:v>
                </c:pt>
                <c:pt idx="13">
                  <c:v>15</c:v>
                </c:pt>
                <c:pt idx="14">
                  <c:v>17</c:v>
                </c:pt>
                <c:pt idx="15">
                  <c:v>17</c:v>
                </c:pt>
                <c:pt idx="16">
                  <c:v>18</c:v>
                </c:pt>
                <c:pt idx="17">
                  <c:v>20</c:v>
                </c:pt>
                <c:pt idx="18">
                  <c:v>31</c:v>
                </c:pt>
                <c:pt idx="19">
                  <c:v>46</c:v>
                </c:pt>
              </c:numCache>
            </c:numRef>
          </c:val>
        </c:ser>
        <c:dLbls/>
        <c:shape val="box"/>
        <c:axId val="65981440"/>
        <c:axId val="66679552"/>
        <c:axId val="0"/>
      </c:bar3DChart>
      <c:catAx>
        <c:axId val="65981440"/>
        <c:scaling>
          <c:orientation val="minMax"/>
        </c:scaling>
        <c:axPos val="l"/>
        <c:numFmt formatCode="General" sourceLinked="1"/>
        <c:tickLblPos val="nextTo"/>
        <c:txPr>
          <a:bodyPr/>
          <a:lstStyle/>
          <a:p>
            <a:pPr>
              <a:defRPr lang="es-MX"/>
            </a:pPr>
            <a:endParaRPr lang="es-ES"/>
          </a:p>
        </c:txPr>
        <c:crossAx val="66679552"/>
        <c:crosses val="autoZero"/>
        <c:auto val="1"/>
        <c:lblAlgn val="ctr"/>
        <c:lblOffset val="100"/>
      </c:catAx>
      <c:valAx>
        <c:axId val="66679552"/>
        <c:scaling>
          <c:orientation val="minMax"/>
        </c:scaling>
        <c:axPos val="b"/>
        <c:majorGridlines/>
        <c:numFmt formatCode="General" sourceLinked="1"/>
        <c:tickLblPos val="nextTo"/>
        <c:txPr>
          <a:bodyPr/>
          <a:lstStyle/>
          <a:p>
            <a:pPr>
              <a:defRPr lang="es-MX"/>
            </a:pPr>
            <a:endParaRPr lang="es-ES"/>
          </a:p>
        </c:txPr>
        <c:crossAx val="65981440"/>
        <c:crosses val="autoZero"/>
        <c:crossBetween val="between"/>
      </c:valAx>
      <c:spPr>
        <a:noFill/>
        <a:ln w="25400">
          <a:noFill/>
        </a:ln>
      </c:spPr>
    </c:plotArea>
    <c:plotVisOnly val="1"/>
    <c:dispBlanksAs val="gap"/>
  </c:chart>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strRef>
          <c:f>Titulos!$B$6</c:f>
          <c:strCache>
            <c:ptCount val="1"/>
            <c:pt idx="0">
              <c:v>ANALISIS DE REMISIONES DONDE EL ESTADO PSICOFISICO DEL DETENIDO ESTABA RELACIONADO CON ALGUN ESTADO DE EBRIEDAD O SUSTANCIAS TOXICAS REGISTRADOS EN LA DIRECCION DE SEGURIDAD PUBLICA MUNICIPAL DEL MES DE FEBRERO 2015</c:v>
            </c:pt>
          </c:strCache>
        </c:strRef>
      </c:tx>
      <c:layout>
        <c:manualLayout>
          <c:xMode val="edge"/>
          <c:yMode val="edge"/>
          <c:x val="0.1463602716694592"/>
          <c:y val="1.4242475009772763E-2"/>
        </c:manualLayout>
      </c:layout>
      <c:txPr>
        <a:bodyPr/>
        <a:lstStyle/>
        <a:p>
          <a:pPr>
            <a:defRPr lang="es-MX"/>
          </a:pPr>
          <a:endParaRPr lang="es-ES"/>
        </a:p>
      </c:txPr>
    </c:title>
    <c:view3D>
      <c:rotX val="40"/>
      <c:rotY val="70"/>
      <c:perspective val="20"/>
    </c:view3D>
    <c:plotArea>
      <c:layout/>
      <c:pie3DChart>
        <c:varyColors val="1"/>
        <c:ser>
          <c:idx val="0"/>
          <c:order val="0"/>
          <c:explosion val="25"/>
          <c:dLbls>
            <c:txPr>
              <a:bodyPr/>
              <a:lstStyle/>
              <a:p>
                <a:pPr>
                  <a:defRPr lang="es-MX"/>
                </a:pPr>
                <a:endParaRPr lang="es-ES"/>
              </a:p>
            </c:txPr>
            <c:showVal val="1"/>
            <c:showCatName val="1"/>
            <c:showPercent val="1"/>
            <c:showLeaderLines val="1"/>
          </c:dLbls>
          <c:cat>
            <c:strRef>
              <c:f>DATOS!$G$3:$G$5</c:f>
              <c:strCache>
                <c:ptCount val="3"/>
                <c:pt idx="0">
                  <c:v>DROGADO</c:v>
                </c:pt>
                <c:pt idx="1">
                  <c:v>EBRIO</c:v>
                </c:pt>
                <c:pt idx="2">
                  <c:v>SANO</c:v>
                </c:pt>
              </c:strCache>
            </c:strRef>
          </c:cat>
          <c:val>
            <c:numRef>
              <c:f>DATOS!$H$3:$H$5</c:f>
              <c:numCache>
                <c:formatCode>General</c:formatCode>
                <c:ptCount val="3"/>
                <c:pt idx="0">
                  <c:v>96</c:v>
                </c:pt>
                <c:pt idx="1">
                  <c:v>327</c:v>
                </c:pt>
                <c:pt idx="2">
                  <c:v>104</c:v>
                </c:pt>
              </c:numCache>
            </c:numRef>
          </c:val>
        </c:ser>
        <c:dLbls>
          <c:showCatName val="1"/>
          <c:showPercent val="1"/>
        </c:dLbls>
      </c:pie3DChart>
      <c:spPr>
        <a:noFill/>
        <a:ln w="25400">
          <a:noFill/>
        </a:ln>
      </c:spPr>
    </c:plotArea>
    <c:plotVisOnly val="1"/>
    <c:dispBlanksAs val="zero"/>
  </c:chart>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s-ES"/>
  <c:chart>
    <c:title>
      <c:tx>
        <c:strRef>
          <c:f>Titulos!$B$7</c:f>
          <c:strCache>
            <c:ptCount val="1"/>
            <c:pt idx="0">
              <c:v>ANALISIS POR TIPO DE REMISION REGISTRADAS EN SEGURIDAD PÚBLICA MUNICIPAL EN EL MES DE FEBRERO 2015</c:v>
            </c:pt>
          </c:strCache>
        </c:strRef>
      </c:tx>
      <c:layout>
        <c:manualLayout>
          <c:xMode val="edge"/>
          <c:yMode val="edge"/>
          <c:x val="0.12469292496100652"/>
          <c:y val="1.4149614276938786E-2"/>
        </c:manualLayout>
      </c:layout>
      <c:txPr>
        <a:bodyPr/>
        <a:lstStyle/>
        <a:p>
          <a:pPr>
            <a:defRPr lang="es-MX"/>
          </a:pPr>
          <a:endParaRPr lang="es-ES"/>
        </a:p>
      </c:txPr>
    </c:title>
    <c:view3D>
      <c:rotX val="30"/>
      <c:perspective val="30"/>
    </c:view3D>
    <c:plotArea>
      <c:layout/>
      <c:pie3DChart>
        <c:varyColors val="1"/>
        <c:ser>
          <c:idx val="0"/>
          <c:order val="0"/>
          <c:explosion val="25"/>
          <c:dLbls>
            <c:txPr>
              <a:bodyPr/>
              <a:lstStyle/>
              <a:p>
                <a:pPr>
                  <a:defRPr lang="es-MX"/>
                </a:pPr>
                <a:endParaRPr lang="es-ES"/>
              </a:p>
            </c:txPr>
            <c:showVal val="1"/>
            <c:showCatName val="1"/>
            <c:showPercent val="1"/>
            <c:showLeaderLines val="1"/>
          </c:dLbls>
          <c:cat>
            <c:strRef>
              <c:f>DATOS!$G$10:$G$11</c:f>
              <c:strCache>
                <c:ptCount val="2"/>
                <c:pt idx="0">
                  <c:v>DELITO</c:v>
                </c:pt>
                <c:pt idx="1">
                  <c:v>FALTA</c:v>
                </c:pt>
              </c:strCache>
            </c:strRef>
          </c:cat>
          <c:val>
            <c:numRef>
              <c:f>DATOS!$H$10:$H$11</c:f>
              <c:numCache>
                <c:formatCode>General</c:formatCode>
                <c:ptCount val="2"/>
                <c:pt idx="0">
                  <c:v>217</c:v>
                </c:pt>
                <c:pt idx="1">
                  <c:v>310</c:v>
                </c:pt>
              </c:numCache>
            </c:numRef>
          </c:val>
        </c:ser>
        <c:dLbls>
          <c:showCatName val="1"/>
          <c:showPercent val="1"/>
        </c:dLbls>
      </c:pie3DChart>
      <c:spPr>
        <a:noFill/>
        <a:ln w="25400">
          <a:noFill/>
        </a:ln>
      </c:spPr>
    </c:plotArea>
    <c:plotVisOnly val="1"/>
    <c:dispBlanksAs val="zero"/>
  </c:chart>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strRef>
          <c:f>Titulos!$B$8</c:f>
          <c:strCache>
            <c:ptCount val="1"/>
            <c:pt idx="0">
              <c:v>ANALISIS DE REMISIONES POR EDADES Y ESTADO PSICOFISICO REGISTRADAS EN SEGURIDAD PÚBLICA MUNICIPAL EN EL MES DE FEBRERO 2015</c:v>
            </c:pt>
          </c:strCache>
        </c:strRef>
      </c:tx>
      <c:layout>
        <c:manualLayout>
          <c:xMode val="edge"/>
          <c:yMode val="edge"/>
          <c:x val="0.13824884899310441"/>
          <c:y val="1.4242475009772763E-2"/>
        </c:manualLayout>
      </c:layout>
      <c:txPr>
        <a:bodyPr/>
        <a:lstStyle/>
        <a:p>
          <a:pPr>
            <a:defRPr lang="es-MX"/>
          </a:pPr>
          <a:endParaRPr lang="es-ES"/>
        </a:p>
      </c:txPr>
    </c:title>
    <c:view3D>
      <c:depthPercent val="100"/>
      <c:rAngAx val="1"/>
    </c:view3D>
    <c:sideWall>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sideWall>
    <c:backWall>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backWall>
    <c:plotArea>
      <c:layout>
        <c:manualLayout>
          <c:layoutTarget val="inner"/>
          <c:xMode val="edge"/>
          <c:yMode val="edge"/>
          <c:x val="0.18122274606226552"/>
          <c:y val="0.16999103237367311"/>
          <c:w val="0.79145151807780201"/>
          <c:h val="0.77937009199388374"/>
        </c:manualLayout>
      </c:layout>
      <c:bar3DChart>
        <c:barDir val="bar"/>
        <c:grouping val="clustered"/>
        <c:ser>
          <c:idx val="0"/>
          <c:order val="0"/>
          <c:dLbls>
            <c:txPr>
              <a:bodyPr/>
              <a:lstStyle/>
              <a:p>
                <a:pPr>
                  <a:defRPr lang="es-MX"/>
                </a:pPr>
                <a:endParaRPr lang="es-ES"/>
              </a:p>
            </c:txPr>
            <c:showVal val="1"/>
          </c:dLbls>
          <c:cat>
            <c:multiLvlStrRef>
              <c:f>DATOS!$M$3:$N$20</c:f>
              <c:multiLvlStrCache>
                <c:ptCount val="18"/>
                <c:lvl>
                  <c:pt idx="0">
                    <c:v>DROGADO</c:v>
                  </c:pt>
                  <c:pt idx="1">
                    <c:v>EBRIO</c:v>
                  </c:pt>
                  <c:pt idx="2">
                    <c:v>DROGADO</c:v>
                  </c:pt>
                  <c:pt idx="3">
                    <c:v>EBRIO</c:v>
                  </c:pt>
                  <c:pt idx="4">
                    <c:v>DROGADO</c:v>
                  </c:pt>
                  <c:pt idx="5">
                    <c:v>EBRIO</c:v>
                  </c:pt>
                  <c:pt idx="6">
                    <c:v>DROGADO</c:v>
                  </c:pt>
                  <c:pt idx="7">
                    <c:v>EBRIO</c:v>
                  </c:pt>
                  <c:pt idx="8">
                    <c:v>DROGADO</c:v>
                  </c:pt>
                  <c:pt idx="9">
                    <c:v>EBRIO</c:v>
                  </c:pt>
                  <c:pt idx="10">
                    <c:v>DROGADO</c:v>
                  </c:pt>
                  <c:pt idx="11">
                    <c:v>EBRIO</c:v>
                  </c:pt>
                  <c:pt idx="12">
                    <c:v>DROGADO</c:v>
                  </c:pt>
                  <c:pt idx="13">
                    <c:v>EBRIO</c:v>
                  </c:pt>
                  <c:pt idx="14">
                    <c:v>DROGADO</c:v>
                  </c:pt>
                  <c:pt idx="15">
                    <c:v>EBRIO</c:v>
                  </c:pt>
                  <c:pt idx="16">
                    <c:v>DROGADO</c:v>
                  </c:pt>
                  <c:pt idx="17">
                    <c:v>EBRIO</c:v>
                  </c:pt>
                </c:lvl>
                <c:lvl>
                  <c:pt idx="0">
                    <c:v>16-18</c:v>
                  </c:pt>
                  <c:pt idx="2">
                    <c:v>19-24</c:v>
                  </c:pt>
                  <c:pt idx="4">
                    <c:v>25-29</c:v>
                  </c:pt>
                  <c:pt idx="6">
                    <c:v>30-34</c:v>
                  </c:pt>
                  <c:pt idx="8">
                    <c:v>35-39</c:v>
                  </c:pt>
                  <c:pt idx="10">
                    <c:v>40-44</c:v>
                  </c:pt>
                  <c:pt idx="12">
                    <c:v>45-49</c:v>
                  </c:pt>
                  <c:pt idx="14">
                    <c:v>50-60</c:v>
                  </c:pt>
                  <c:pt idx="16">
                    <c:v>&gt;60</c:v>
                  </c:pt>
                </c:lvl>
              </c:multiLvlStrCache>
            </c:multiLvlStrRef>
          </c:cat>
          <c:val>
            <c:numRef>
              <c:f>DATOS!$O$3:$O$20</c:f>
              <c:numCache>
                <c:formatCode>General</c:formatCode>
                <c:ptCount val="18"/>
                <c:pt idx="0">
                  <c:v>4</c:v>
                </c:pt>
                <c:pt idx="1">
                  <c:v>14</c:v>
                </c:pt>
                <c:pt idx="2">
                  <c:v>30</c:v>
                </c:pt>
                <c:pt idx="3">
                  <c:v>74</c:v>
                </c:pt>
                <c:pt idx="4">
                  <c:v>27</c:v>
                </c:pt>
                <c:pt idx="5">
                  <c:v>52</c:v>
                </c:pt>
                <c:pt idx="6">
                  <c:v>15</c:v>
                </c:pt>
                <c:pt idx="7">
                  <c:v>51</c:v>
                </c:pt>
                <c:pt idx="8">
                  <c:v>11</c:v>
                </c:pt>
                <c:pt idx="9">
                  <c:v>38</c:v>
                </c:pt>
                <c:pt idx="10">
                  <c:v>8</c:v>
                </c:pt>
                <c:pt idx="11">
                  <c:v>45</c:v>
                </c:pt>
                <c:pt idx="12">
                  <c:v>1</c:v>
                </c:pt>
                <c:pt idx="13">
                  <c:v>20</c:v>
                </c:pt>
                <c:pt idx="14">
                  <c:v>0</c:v>
                </c:pt>
                <c:pt idx="15">
                  <c:v>31</c:v>
                </c:pt>
                <c:pt idx="16">
                  <c:v>0</c:v>
                </c:pt>
                <c:pt idx="17">
                  <c:v>2</c:v>
                </c:pt>
              </c:numCache>
            </c:numRef>
          </c:val>
        </c:ser>
        <c:dLbls/>
        <c:shape val="box"/>
        <c:axId val="67129344"/>
        <c:axId val="67130880"/>
        <c:axId val="0"/>
      </c:bar3DChart>
      <c:catAx>
        <c:axId val="67129344"/>
        <c:scaling>
          <c:orientation val="minMax"/>
        </c:scaling>
        <c:axPos val="l"/>
        <c:numFmt formatCode="General" sourceLinked="1"/>
        <c:tickLblPos val="nextTo"/>
        <c:txPr>
          <a:bodyPr/>
          <a:lstStyle/>
          <a:p>
            <a:pPr>
              <a:defRPr lang="es-MX"/>
            </a:pPr>
            <a:endParaRPr lang="es-ES"/>
          </a:p>
        </c:txPr>
        <c:crossAx val="67130880"/>
        <c:crosses val="autoZero"/>
        <c:auto val="1"/>
        <c:lblAlgn val="ctr"/>
        <c:lblOffset val="100"/>
      </c:catAx>
      <c:valAx>
        <c:axId val="67130880"/>
        <c:scaling>
          <c:orientation val="minMax"/>
        </c:scaling>
        <c:axPos val="b"/>
        <c:majorGridlines/>
        <c:numFmt formatCode="General" sourceLinked="1"/>
        <c:tickLblPos val="nextTo"/>
        <c:txPr>
          <a:bodyPr/>
          <a:lstStyle/>
          <a:p>
            <a:pPr>
              <a:defRPr lang="es-MX"/>
            </a:pPr>
            <a:endParaRPr lang="es-ES"/>
          </a:p>
        </c:txPr>
        <c:crossAx val="67129344"/>
        <c:crosses val="autoZero"/>
        <c:crossBetween val="between"/>
      </c:valAx>
      <c:spPr>
        <a:noFill/>
        <a:ln w="25400">
          <a:noFill/>
        </a:ln>
      </c:spPr>
    </c:plotArea>
    <c:plotVisOnly val="1"/>
    <c:dispBlanksAs val="gap"/>
  </c:chart>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s-ES"/>
  <c:chart>
    <c:title>
      <c:tx>
        <c:strRef>
          <c:f>Titulos!$B$11</c:f>
          <c:strCache>
            <c:ptCount val="1"/>
            <c:pt idx="0">
              <c:v>ANALISIS DE REMISIONES POR HORAS REGISTRADAS EN SEGURIDAD PÚBLICA MUNICIPAL EN EL MES DE FEBRERO 2015</c:v>
            </c:pt>
          </c:strCache>
        </c:strRef>
      </c:tx>
      <c:layout>
        <c:manualLayout>
          <c:xMode val="edge"/>
          <c:yMode val="edge"/>
          <c:x val="0.13824884899310441"/>
          <c:y val="1.4242475009772765E-2"/>
        </c:manualLayout>
      </c:layout>
      <c:txPr>
        <a:bodyPr/>
        <a:lstStyle/>
        <a:p>
          <a:pPr>
            <a:defRPr lang="es-MX"/>
          </a:pPr>
          <a:endParaRPr lang="es-ES"/>
        </a:p>
      </c:txPr>
    </c:title>
    <c:plotArea>
      <c:layout>
        <c:manualLayout>
          <c:layoutTarget val="inner"/>
          <c:xMode val="edge"/>
          <c:yMode val="edge"/>
          <c:x val="0.12683097633743964"/>
          <c:y val="0.1801729571037663"/>
          <c:w val="0.79145151807780201"/>
          <c:h val="0.6942134360864467"/>
        </c:manualLayout>
      </c:layout>
      <c:lineChart>
        <c:grouping val="standard"/>
        <c:ser>
          <c:idx val="0"/>
          <c:order val="0"/>
          <c:dLbls>
            <c:txPr>
              <a:bodyPr/>
              <a:lstStyle/>
              <a:p>
                <a:pPr>
                  <a:defRPr lang="es-MX"/>
                </a:pPr>
                <a:endParaRPr lang="es-ES"/>
              </a:p>
            </c:txPr>
            <c:dLblPos val="t"/>
            <c:showVal val="1"/>
          </c:dLbls>
          <c:cat>
            <c:strRef>
              <c:f>DATOS!$J$3:$J$26</c:f>
              <c:strCache>
                <c:ptCount val="24"/>
                <c:pt idx="0">
                  <c:v>00:00 - 00:59</c:v>
                </c:pt>
                <c:pt idx="1">
                  <c:v>01:00 - 01:59</c:v>
                </c:pt>
                <c:pt idx="2">
                  <c:v>02:00 - 02:59</c:v>
                </c:pt>
                <c:pt idx="3">
                  <c:v>03:00 - 03:59</c:v>
                </c:pt>
                <c:pt idx="4">
                  <c:v>04:00 - 04:59</c:v>
                </c:pt>
                <c:pt idx="5">
                  <c:v>05:00 - 05:59</c:v>
                </c:pt>
                <c:pt idx="6">
                  <c:v>06:00 - 06:59</c:v>
                </c:pt>
                <c:pt idx="7">
                  <c:v>07:00 - 07:59</c:v>
                </c:pt>
                <c:pt idx="8">
                  <c:v>08:00 - 08:59</c:v>
                </c:pt>
                <c:pt idx="9">
                  <c:v>09:00 - 09:59</c:v>
                </c:pt>
                <c:pt idx="10">
                  <c:v>10:00 - 10:59</c:v>
                </c:pt>
                <c:pt idx="11">
                  <c:v>11:00 - 11:59</c:v>
                </c:pt>
                <c:pt idx="12">
                  <c:v>12:00 - 12:59</c:v>
                </c:pt>
                <c:pt idx="13">
                  <c:v>13:00 - 13:59</c:v>
                </c:pt>
                <c:pt idx="14">
                  <c:v>14:00 - 14:59</c:v>
                </c:pt>
                <c:pt idx="15">
                  <c:v>15:00 - 15:59</c:v>
                </c:pt>
                <c:pt idx="16">
                  <c:v>16:00 - 16:59</c:v>
                </c:pt>
                <c:pt idx="17">
                  <c:v>17:00 - 17:59</c:v>
                </c:pt>
                <c:pt idx="18">
                  <c:v>18:00 - 18:59</c:v>
                </c:pt>
                <c:pt idx="19">
                  <c:v>19:00 - 19:59</c:v>
                </c:pt>
                <c:pt idx="20">
                  <c:v>20:00 - 20:59</c:v>
                </c:pt>
                <c:pt idx="21">
                  <c:v>21:00 - 21:59</c:v>
                </c:pt>
                <c:pt idx="22">
                  <c:v>22:00 - 22:59</c:v>
                </c:pt>
                <c:pt idx="23">
                  <c:v>23:00 - 23:59</c:v>
                </c:pt>
              </c:strCache>
            </c:strRef>
          </c:cat>
          <c:val>
            <c:numRef>
              <c:f>DATOS!$K$3:$K$26</c:f>
              <c:numCache>
                <c:formatCode>General</c:formatCode>
                <c:ptCount val="24"/>
                <c:pt idx="0">
                  <c:v>24</c:v>
                </c:pt>
                <c:pt idx="1">
                  <c:v>36</c:v>
                </c:pt>
                <c:pt idx="2">
                  <c:v>43</c:v>
                </c:pt>
                <c:pt idx="3">
                  <c:v>48</c:v>
                </c:pt>
                <c:pt idx="4">
                  <c:v>31</c:v>
                </c:pt>
                <c:pt idx="5">
                  <c:v>8</c:v>
                </c:pt>
                <c:pt idx="6">
                  <c:v>8</c:v>
                </c:pt>
                <c:pt idx="7">
                  <c:v>3</c:v>
                </c:pt>
                <c:pt idx="8">
                  <c:v>7</c:v>
                </c:pt>
                <c:pt idx="9">
                  <c:v>13</c:v>
                </c:pt>
                <c:pt idx="10">
                  <c:v>13</c:v>
                </c:pt>
                <c:pt idx="11">
                  <c:v>17</c:v>
                </c:pt>
                <c:pt idx="12">
                  <c:v>19</c:v>
                </c:pt>
                <c:pt idx="13">
                  <c:v>8</c:v>
                </c:pt>
                <c:pt idx="14">
                  <c:v>26</c:v>
                </c:pt>
                <c:pt idx="15">
                  <c:v>22</c:v>
                </c:pt>
                <c:pt idx="16">
                  <c:v>13</c:v>
                </c:pt>
                <c:pt idx="17">
                  <c:v>23</c:v>
                </c:pt>
                <c:pt idx="18">
                  <c:v>21</c:v>
                </c:pt>
                <c:pt idx="19">
                  <c:v>17</c:v>
                </c:pt>
                <c:pt idx="20">
                  <c:v>11</c:v>
                </c:pt>
                <c:pt idx="21">
                  <c:v>40</c:v>
                </c:pt>
                <c:pt idx="22">
                  <c:v>33</c:v>
                </c:pt>
                <c:pt idx="23">
                  <c:v>43</c:v>
                </c:pt>
              </c:numCache>
            </c:numRef>
          </c:val>
        </c:ser>
        <c:dLbls>
          <c:showVal val="1"/>
        </c:dLbls>
        <c:marker val="1"/>
        <c:axId val="67279872"/>
        <c:axId val="67252992"/>
      </c:lineChart>
      <c:catAx>
        <c:axId val="67279872"/>
        <c:scaling>
          <c:orientation val="minMax"/>
        </c:scaling>
        <c:axPos val="b"/>
        <c:minorGridlines/>
        <c:numFmt formatCode="General" sourceLinked="1"/>
        <c:tickLblPos val="nextTo"/>
        <c:txPr>
          <a:bodyPr/>
          <a:lstStyle/>
          <a:p>
            <a:pPr>
              <a:defRPr lang="es-MX"/>
            </a:pPr>
            <a:endParaRPr lang="es-ES"/>
          </a:p>
        </c:txPr>
        <c:crossAx val="67252992"/>
        <c:crosses val="autoZero"/>
        <c:auto val="1"/>
        <c:lblAlgn val="ctr"/>
        <c:lblOffset val="100"/>
      </c:catAx>
      <c:valAx>
        <c:axId val="67252992"/>
        <c:scaling>
          <c:orientation val="minMax"/>
        </c:scaling>
        <c:axPos val="l"/>
        <c:minorGridlines/>
        <c:numFmt formatCode="General" sourceLinked="1"/>
        <c:tickLblPos val="nextTo"/>
        <c:txPr>
          <a:bodyPr/>
          <a:lstStyle/>
          <a:p>
            <a:pPr>
              <a:defRPr lang="es-MX"/>
            </a:pPr>
            <a:endParaRPr lang="es-ES"/>
          </a:p>
        </c:txPr>
        <c:crossAx val="67279872"/>
        <c:crosses val="autoZero"/>
        <c:crossBetween val="between"/>
      </c:valAx>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plotArea>
    <c:plotVisOnly val="1"/>
    <c:dispBlanksAs val="gap"/>
  </c:chart>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strRef>
          <c:f>Titulos!$B$14</c:f>
          <c:strCache>
            <c:ptCount val="1"/>
            <c:pt idx="0">
              <c:v>ANALISIS DE REMISIONES RELACIONADAS CON ALGUN GRADO DE ALCOHOL Y O SUSTANCIAS TOXICAS POR HORA REGISTRADAS EN SEGURIDAD PÚBLICA MUNICIPAL EN EL MES DE FEBRERO 2015</c:v>
            </c:pt>
          </c:strCache>
        </c:strRef>
      </c:tx>
      <c:layout>
        <c:manualLayout>
          <c:xMode val="edge"/>
          <c:yMode val="edge"/>
          <c:x val="0.13824884899310441"/>
          <c:y val="1.4242475009772767E-2"/>
        </c:manualLayout>
      </c:layout>
      <c:txPr>
        <a:bodyPr/>
        <a:lstStyle/>
        <a:p>
          <a:pPr>
            <a:defRPr lang="es-MX"/>
          </a:pPr>
          <a:endParaRPr lang="es-ES"/>
        </a:p>
      </c:txPr>
    </c:title>
    <c:plotArea>
      <c:layout>
        <c:manualLayout>
          <c:layoutTarget val="inner"/>
          <c:xMode val="edge"/>
          <c:yMode val="edge"/>
          <c:x val="0.12683097633743964"/>
          <c:y val="0.1801729571037663"/>
          <c:w val="0.79145151807780201"/>
          <c:h val="0.6942134360864467"/>
        </c:manualLayout>
      </c:layout>
      <c:lineChart>
        <c:grouping val="standard"/>
        <c:ser>
          <c:idx val="0"/>
          <c:order val="0"/>
          <c:dLbls>
            <c:txPr>
              <a:bodyPr/>
              <a:lstStyle/>
              <a:p>
                <a:pPr>
                  <a:defRPr lang="es-MX"/>
                </a:pPr>
                <a:endParaRPr lang="es-ES"/>
              </a:p>
            </c:txPr>
            <c:dLblPos val="t"/>
            <c:showVal val="1"/>
          </c:dLbls>
          <c:cat>
            <c:strRef>
              <c:f>DATOS!$R$3:$R$26</c:f>
              <c:strCache>
                <c:ptCount val="24"/>
                <c:pt idx="0">
                  <c:v>00:00 - 00:59</c:v>
                </c:pt>
                <c:pt idx="1">
                  <c:v>01:00 - 01:59</c:v>
                </c:pt>
                <c:pt idx="2">
                  <c:v>02:00 - 02:59</c:v>
                </c:pt>
                <c:pt idx="3">
                  <c:v>03:00 - 03:59</c:v>
                </c:pt>
                <c:pt idx="4">
                  <c:v>04:00 - 04:59</c:v>
                </c:pt>
                <c:pt idx="5">
                  <c:v>05:00 - 05:59</c:v>
                </c:pt>
                <c:pt idx="6">
                  <c:v>06:00 - 06:59</c:v>
                </c:pt>
                <c:pt idx="7">
                  <c:v>07:00 - 07:59</c:v>
                </c:pt>
                <c:pt idx="8">
                  <c:v>08:00 - 08:59</c:v>
                </c:pt>
                <c:pt idx="9">
                  <c:v>09:00 - 09:59</c:v>
                </c:pt>
                <c:pt idx="10">
                  <c:v>10:00 - 10:59</c:v>
                </c:pt>
                <c:pt idx="11">
                  <c:v>11:00 - 11:59</c:v>
                </c:pt>
                <c:pt idx="12">
                  <c:v>12:00 - 12:59</c:v>
                </c:pt>
                <c:pt idx="13">
                  <c:v>13:00 - 13:59</c:v>
                </c:pt>
                <c:pt idx="14">
                  <c:v>14:00 - 14:59</c:v>
                </c:pt>
                <c:pt idx="15">
                  <c:v>15:00 - 15:59</c:v>
                </c:pt>
                <c:pt idx="16">
                  <c:v>16:00 - 16:59</c:v>
                </c:pt>
                <c:pt idx="17">
                  <c:v>17:00 - 17:59</c:v>
                </c:pt>
                <c:pt idx="18">
                  <c:v>18:00 - 18:59</c:v>
                </c:pt>
                <c:pt idx="19">
                  <c:v>19:00 - 19:59</c:v>
                </c:pt>
                <c:pt idx="20">
                  <c:v>20:00 - 20:59</c:v>
                </c:pt>
                <c:pt idx="21">
                  <c:v>21:00 - 21:59</c:v>
                </c:pt>
                <c:pt idx="22">
                  <c:v>22:00 - 22:59</c:v>
                </c:pt>
                <c:pt idx="23">
                  <c:v>23:00 - 23:59</c:v>
                </c:pt>
              </c:strCache>
            </c:strRef>
          </c:cat>
          <c:val>
            <c:numRef>
              <c:f>DATOS!$S$3:$S$26</c:f>
              <c:numCache>
                <c:formatCode>0</c:formatCode>
                <c:ptCount val="24"/>
                <c:pt idx="0">
                  <c:v>22</c:v>
                </c:pt>
                <c:pt idx="1">
                  <c:v>35</c:v>
                </c:pt>
                <c:pt idx="2">
                  <c:v>41</c:v>
                </c:pt>
                <c:pt idx="3">
                  <c:v>46</c:v>
                </c:pt>
                <c:pt idx="4">
                  <c:v>30</c:v>
                </c:pt>
                <c:pt idx="5">
                  <c:v>7</c:v>
                </c:pt>
                <c:pt idx="6">
                  <c:v>8</c:v>
                </c:pt>
                <c:pt idx="7">
                  <c:v>1</c:v>
                </c:pt>
                <c:pt idx="8">
                  <c:v>5</c:v>
                </c:pt>
                <c:pt idx="9">
                  <c:v>10</c:v>
                </c:pt>
                <c:pt idx="10">
                  <c:v>9</c:v>
                </c:pt>
                <c:pt idx="11">
                  <c:v>7</c:v>
                </c:pt>
                <c:pt idx="12">
                  <c:v>13</c:v>
                </c:pt>
                <c:pt idx="13">
                  <c:v>6</c:v>
                </c:pt>
                <c:pt idx="14">
                  <c:v>19</c:v>
                </c:pt>
                <c:pt idx="15">
                  <c:v>16</c:v>
                </c:pt>
                <c:pt idx="16">
                  <c:v>7</c:v>
                </c:pt>
                <c:pt idx="17">
                  <c:v>21</c:v>
                </c:pt>
                <c:pt idx="18">
                  <c:v>12</c:v>
                </c:pt>
                <c:pt idx="19">
                  <c:v>8</c:v>
                </c:pt>
                <c:pt idx="20">
                  <c:v>4</c:v>
                </c:pt>
                <c:pt idx="21">
                  <c:v>27</c:v>
                </c:pt>
                <c:pt idx="22">
                  <c:v>32</c:v>
                </c:pt>
                <c:pt idx="23">
                  <c:v>37</c:v>
                </c:pt>
              </c:numCache>
            </c:numRef>
          </c:val>
        </c:ser>
        <c:dLbls>
          <c:showVal val="1"/>
        </c:dLbls>
        <c:marker val="1"/>
        <c:axId val="67360256"/>
        <c:axId val="67361792"/>
      </c:lineChart>
      <c:catAx>
        <c:axId val="67360256"/>
        <c:scaling>
          <c:orientation val="minMax"/>
        </c:scaling>
        <c:axPos val="b"/>
        <c:minorGridlines/>
        <c:numFmt formatCode="General" sourceLinked="1"/>
        <c:tickLblPos val="nextTo"/>
        <c:txPr>
          <a:bodyPr/>
          <a:lstStyle/>
          <a:p>
            <a:pPr>
              <a:defRPr lang="es-MX"/>
            </a:pPr>
            <a:endParaRPr lang="es-ES"/>
          </a:p>
        </c:txPr>
        <c:crossAx val="67361792"/>
        <c:crosses val="autoZero"/>
        <c:auto val="1"/>
        <c:lblAlgn val="ctr"/>
        <c:lblOffset val="100"/>
      </c:catAx>
      <c:valAx>
        <c:axId val="67361792"/>
        <c:scaling>
          <c:orientation val="minMax"/>
        </c:scaling>
        <c:axPos val="l"/>
        <c:minorGridlines/>
        <c:numFmt formatCode="0" sourceLinked="1"/>
        <c:tickLblPos val="nextTo"/>
        <c:txPr>
          <a:bodyPr/>
          <a:lstStyle/>
          <a:p>
            <a:pPr>
              <a:defRPr lang="es-MX"/>
            </a:pPr>
            <a:endParaRPr lang="es-ES"/>
          </a:p>
        </c:txPr>
        <c:crossAx val="67360256"/>
        <c:crosses val="autoZero"/>
        <c:crossBetween val="between"/>
      </c:valAx>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plotArea>
    <c:plotVisOnly val="1"/>
    <c:dispBlanksAs val="gap"/>
  </c:chart>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s-ES"/>
  <c:chart>
    <c:title>
      <c:tx>
        <c:strRef>
          <c:f>Titulos!$B$17</c:f>
          <c:strCache>
            <c:ptCount val="1"/>
            <c:pt idx="0">
              <c:v>ANALISIS DE REMISIONES RALACIONADAS CON ROBO POR DIA DE LA SEMANA REGISTRADAS EN SEGURIDAD PÚBLICA MUNICIPAL EN EL MES DE FEBRERO 2015</c:v>
            </c:pt>
          </c:strCache>
        </c:strRef>
      </c:tx>
      <c:layout>
        <c:manualLayout>
          <c:xMode val="edge"/>
          <c:yMode val="edge"/>
          <c:x val="0.14118894454620992"/>
          <c:y val="5.807784665214733E-5"/>
        </c:manualLayout>
      </c:layout>
      <c:txPr>
        <a:bodyPr/>
        <a:lstStyle/>
        <a:p>
          <a:pPr>
            <a:defRPr lang="es-MX"/>
          </a:pPr>
          <a:endParaRPr lang="es-ES"/>
        </a:p>
      </c:txPr>
    </c:title>
    <c:view3D>
      <c:depthPercent val="100"/>
      <c:rAngAx val="1"/>
    </c:view3D>
    <c:sideWall>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sideWall>
    <c:backWall>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backWall>
    <c:plotArea>
      <c:layout>
        <c:manualLayout>
          <c:layoutTarget val="inner"/>
          <c:xMode val="edge"/>
          <c:yMode val="edge"/>
          <c:x val="0.1797526962933382"/>
          <c:y val="0.15585684768127417"/>
          <c:w val="0.79145151807780201"/>
          <c:h val="0.75095102473892894"/>
        </c:manualLayout>
      </c:layout>
      <c:bar3DChart>
        <c:barDir val="col"/>
        <c:grouping val="stacked"/>
        <c:ser>
          <c:idx val="0"/>
          <c:order val="0"/>
          <c:dLbls>
            <c:dLbl>
              <c:idx val="0"/>
              <c:layout>
                <c:manualLayout>
                  <c:x val="1.0290334435869165E-2"/>
                  <c:y val="0"/>
                </c:manualLayout>
              </c:layout>
              <c:showVal val="1"/>
            </c:dLbl>
            <c:dLbl>
              <c:idx val="1"/>
              <c:layout>
                <c:manualLayout>
                  <c:x val="1.0290334435869165E-2"/>
                  <c:y val="0"/>
                </c:manualLayout>
              </c:layout>
              <c:showVal val="1"/>
            </c:dLbl>
            <c:dLbl>
              <c:idx val="2"/>
              <c:layout>
                <c:manualLayout>
                  <c:x val="1.1760382212421925E-2"/>
                  <c:y val="7.4298364934342434E-17"/>
                </c:manualLayout>
              </c:layout>
              <c:showVal val="1"/>
            </c:dLbl>
            <c:dLbl>
              <c:idx val="3"/>
              <c:layout>
                <c:manualLayout>
                  <c:x val="7.3502388827637096E-3"/>
                  <c:y val="0"/>
                </c:manualLayout>
              </c:layout>
              <c:showVal val="1"/>
            </c:dLbl>
            <c:dLbl>
              <c:idx val="4"/>
              <c:layout>
                <c:manualLayout>
                  <c:x val="1.0290334435869165E-2"/>
                  <c:y val="-3.7149182467171217E-17"/>
                </c:manualLayout>
              </c:layout>
              <c:showVal val="1"/>
            </c:dLbl>
            <c:dLbl>
              <c:idx val="5"/>
              <c:layout>
                <c:manualLayout>
                  <c:x val="1.0290334435869165E-2"/>
                  <c:y val="0"/>
                </c:manualLayout>
              </c:layout>
              <c:showVal val="1"/>
            </c:dLbl>
            <c:txPr>
              <a:bodyPr/>
              <a:lstStyle/>
              <a:p>
                <a:pPr>
                  <a:defRPr lang="es-MX" sz="1400">
                    <a:solidFill>
                      <a:schemeClr val="tx1"/>
                    </a:solidFill>
                  </a:defRPr>
                </a:pPr>
                <a:endParaRPr lang="es-ES"/>
              </a:p>
            </c:txPr>
            <c:showVal val="1"/>
          </c:dLbls>
          <c:cat>
            <c:strRef>
              <c:f>DATOS!$U$3:$U$9</c:f>
              <c:strCache>
                <c:ptCount val="7"/>
                <c:pt idx="0">
                  <c:v>Domingo</c:v>
                </c:pt>
                <c:pt idx="1">
                  <c:v>Lunes</c:v>
                </c:pt>
                <c:pt idx="2">
                  <c:v>Martes</c:v>
                </c:pt>
                <c:pt idx="3">
                  <c:v>Miércoles</c:v>
                </c:pt>
                <c:pt idx="4">
                  <c:v>Jueves</c:v>
                </c:pt>
                <c:pt idx="5">
                  <c:v>Viernes</c:v>
                </c:pt>
                <c:pt idx="6">
                  <c:v>Sábado</c:v>
                </c:pt>
              </c:strCache>
            </c:strRef>
          </c:cat>
          <c:val>
            <c:numRef>
              <c:f>DATOS!$V$3:$V$9</c:f>
              <c:numCache>
                <c:formatCode>General</c:formatCode>
                <c:ptCount val="7"/>
                <c:pt idx="0">
                  <c:v>7</c:v>
                </c:pt>
                <c:pt idx="1">
                  <c:v>4</c:v>
                </c:pt>
                <c:pt idx="2">
                  <c:v>8</c:v>
                </c:pt>
                <c:pt idx="3">
                  <c:v>1</c:v>
                </c:pt>
                <c:pt idx="4">
                  <c:v>10</c:v>
                </c:pt>
                <c:pt idx="5">
                  <c:v>2</c:v>
                </c:pt>
                <c:pt idx="6">
                  <c:v>9</c:v>
                </c:pt>
              </c:numCache>
            </c:numRef>
          </c:val>
        </c:ser>
        <c:dLbls/>
        <c:shape val="box"/>
        <c:axId val="67185664"/>
        <c:axId val="67232512"/>
        <c:axId val="0"/>
      </c:bar3DChart>
      <c:catAx>
        <c:axId val="67185664"/>
        <c:scaling>
          <c:orientation val="minMax"/>
        </c:scaling>
        <c:axPos val="b"/>
        <c:numFmt formatCode="General" sourceLinked="1"/>
        <c:tickLblPos val="nextTo"/>
        <c:txPr>
          <a:bodyPr/>
          <a:lstStyle/>
          <a:p>
            <a:pPr>
              <a:defRPr lang="es-MX"/>
            </a:pPr>
            <a:endParaRPr lang="es-ES"/>
          </a:p>
        </c:txPr>
        <c:crossAx val="67232512"/>
        <c:crosses val="autoZero"/>
        <c:auto val="1"/>
        <c:lblAlgn val="ctr"/>
        <c:lblOffset val="100"/>
      </c:catAx>
      <c:valAx>
        <c:axId val="67232512"/>
        <c:scaling>
          <c:orientation val="minMax"/>
        </c:scaling>
        <c:axPos val="l"/>
        <c:majorGridlines/>
        <c:numFmt formatCode="General" sourceLinked="1"/>
        <c:tickLblPos val="nextTo"/>
        <c:txPr>
          <a:bodyPr/>
          <a:lstStyle/>
          <a:p>
            <a:pPr>
              <a:defRPr lang="es-MX"/>
            </a:pPr>
            <a:endParaRPr lang="es-ES"/>
          </a:p>
        </c:txPr>
        <c:crossAx val="67185664"/>
        <c:crosses val="autoZero"/>
        <c:crossBetween val="between"/>
      </c:valAx>
    </c:plotArea>
    <c:plotVisOnly val="1"/>
    <c:dispBlanksAs val="gap"/>
  </c:chart>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strRef>
          <c:f>Titulos!$B$20</c:f>
          <c:strCache>
            <c:ptCount val="1"/>
            <c:pt idx="0">
              <c:v>ANALISIS DE REMISIONES POR ROBO REGISTRADAS EN SEGURIDAD PÚBLICA MUNICIPAL EN EL MES DE FEBRERO 2015</c:v>
            </c:pt>
          </c:strCache>
        </c:strRef>
      </c:tx>
      <c:layout>
        <c:manualLayout>
          <c:xMode val="edge"/>
          <c:yMode val="edge"/>
          <c:x val="0.13824884899310441"/>
          <c:y val="1.4242475009772765E-2"/>
        </c:manualLayout>
      </c:layout>
      <c:txPr>
        <a:bodyPr/>
        <a:lstStyle/>
        <a:p>
          <a:pPr>
            <a:defRPr lang="es-MX"/>
          </a:pPr>
          <a:endParaRPr lang="es-ES"/>
        </a:p>
      </c:txPr>
    </c:title>
    <c:view3D>
      <c:depthPercent val="100"/>
      <c:rAngAx val="1"/>
    </c:view3D>
    <c:sideWall>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sideWall>
    <c:backWall>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backWall>
    <c:plotArea>
      <c:layout>
        <c:manualLayout>
          <c:layoutTarget val="inner"/>
          <c:xMode val="edge"/>
          <c:yMode val="edge"/>
          <c:x val="0.18122274606226557"/>
          <c:y val="0.11938269288221229"/>
          <c:w val="0.79145151807780201"/>
          <c:h val="0.82997839988527478"/>
        </c:manualLayout>
      </c:layout>
      <c:bar3DChart>
        <c:barDir val="bar"/>
        <c:grouping val="clustered"/>
        <c:ser>
          <c:idx val="0"/>
          <c:order val="0"/>
          <c:dLbls>
            <c:dLbl>
              <c:idx val="0"/>
              <c:layout>
                <c:manualLayout>
                  <c:x val="7.3502388827637009E-3"/>
                  <c:y val="0"/>
                </c:manualLayout>
              </c:layout>
              <c:showVal val="1"/>
            </c:dLbl>
            <c:dLbl>
              <c:idx val="1"/>
              <c:layout>
                <c:manualLayout>
                  <c:x val="1.9110621095185621E-2"/>
                  <c:y val="0"/>
                </c:manualLayout>
              </c:layout>
              <c:showVal val="1"/>
            </c:dLbl>
            <c:dLbl>
              <c:idx val="2"/>
              <c:layout>
                <c:manualLayout>
                  <c:x val="1.9110621095185621E-2"/>
                  <c:y val="0"/>
                </c:manualLayout>
              </c:layout>
              <c:showVal val="1"/>
            </c:dLbl>
            <c:dLbl>
              <c:idx val="3"/>
              <c:layout>
                <c:manualLayout>
                  <c:x val="1.6170525542080146E-2"/>
                  <c:y val="0"/>
                </c:manualLayout>
              </c:layout>
              <c:showVal val="1"/>
            </c:dLbl>
            <c:dLbl>
              <c:idx val="4"/>
              <c:layout>
                <c:manualLayout>
                  <c:x val="2.3520764424843809E-2"/>
                  <c:y val="-2.0263424518743682E-3"/>
                </c:manualLayout>
              </c:layout>
              <c:showVal val="1"/>
            </c:dLbl>
            <c:dLbl>
              <c:idx val="5"/>
              <c:layout>
                <c:manualLayout>
                  <c:x val="1.1760382212421915E-2"/>
                  <c:y val="0"/>
                </c:manualLayout>
              </c:layout>
              <c:showVal val="1"/>
            </c:dLbl>
            <c:txPr>
              <a:bodyPr/>
              <a:lstStyle/>
              <a:p>
                <a:pPr>
                  <a:defRPr lang="es-MX"/>
                </a:pPr>
                <a:endParaRPr lang="es-ES"/>
              </a:p>
            </c:txPr>
            <c:showVal val="1"/>
          </c:dLbls>
          <c:cat>
            <c:strRef>
              <c:f>DATOS!$A$27:$A$34</c:f>
              <c:strCache>
                <c:ptCount val="8"/>
                <c:pt idx="0">
                  <c:v>AMENAZAS DE MUERTE, ROBO Y PORTACION DE ARMA DE FUEGO</c:v>
                </c:pt>
                <c:pt idx="1">
                  <c:v>ROBO</c:v>
                </c:pt>
                <c:pt idx="2">
                  <c:v>ROBO A DOMICILIO</c:v>
                </c:pt>
                <c:pt idx="3">
                  <c:v>ROBO A NEGOCIO</c:v>
                </c:pt>
                <c:pt idx="4">
                  <c:v>ROBO EN GRADO DE TENTATIVA Y PORTACION DE ARMA BLANCA</c:v>
                </c:pt>
                <c:pt idx="5">
                  <c:v>ROBO Y LESIONES</c:v>
                </c:pt>
                <c:pt idx="6">
                  <c:v>ROBO Y RESISTENCIA A PARTICULARES</c:v>
                </c:pt>
                <c:pt idx="7">
                  <c:v>ROBO, RESISTENCIA A PARTICULARES Y AMENAZAS DE MUERTE</c:v>
                </c:pt>
              </c:strCache>
            </c:strRef>
          </c:cat>
          <c:val>
            <c:numRef>
              <c:f>DATOS!$B$27:$B$34</c:f>
              <c:numCache>
                <c:formatCode>General</c:formatCode>
                <c:ptCount val="8"/>
                <c:pt idx="0">
                  <c:v>1</c:v>
                </c:pt>
                <c:pt idx="1">
                  <c:v>28</c:v>
                </c:pt>
                <c:pt idx="2">
                  <c:v>2</c:v>
                </c:pt>
                <c:pt idx="3">
                  <c:v>6</c:v>
                </c:pt>
                <c:pt idx="4">
                  <c:v>1</c:v>
                </c:pt>
                <c:pt idx="5">
                  <c:v>1</c:v>
                </c:pt>
                <c:pt idx="6">
                  <c:v>1</c:v>
                </c:pt>
                <c:pt idx="7">
                  <c:v>1</c:v>
                </c:pt>
              </c:numCache>
            </c:numRef>
          </c:val>
        </c:ser>
        <c:dLbls/>
        <c:shape val="box"/>
        <c:axId val="67390080"/>
        <c:axId val="67486080"/>
        <c:axId val="0"/>
      </c:bar3DChart>
      <c:catAx>
        <c:axId val="67390080"/>
        <c:scaling>
          <c:orientation val="minMax"/>
        </c:scaling>
        <c:axPos val="l"/>
        <c:numFmt formatCode="General" sourceLinked="1"/>
        <c:tickLblPos val="nextTo"/>
        <c:txPr>
          <a:bodyPr/>
          <a:lstStyle/>
          <a:p>
            <a:pPr>
              <a:defRPr lang="es-MX"/>
            </a:pPr>
            <a:endParaRPr lang="es-ES"/>
          </a:p>
        </c:txPr>
        <c:crossAx val="67486080"/>
        <c:crosses val="autoZero"/>
        <c:auto val="1"/>
        <c:lblAlgn val="ctr"/>
        <c:lblOffset val="100"/>
      </c:catAx>
      <c:valAx>
        <c:axId val="67486080"/>
        <c:scaling>
          <c:orientation val="minMax"/>
        </c:scaling>
        <c:axPos val="b"/>
        <c:majorGridlines/>
        <c:numFmt formatCode="General" sourceLinked="1"/>
        <c:tickLblPos val="nextTo"/>
        <c:txPr>
          <a:bodyPr/>
          <a:lstStyle/>
          <a:p>
            <a:pPr>
              <a:defRPr lang="es-MX"/>
            </a:pPr>
            <a:endParaRPr lang="es-ES"/>
          </a:p>
        </c:txPr>
        <c:crossAx val="67390080"/>
        <c:crosses val="autoZero"/>
        <c:crossBetween val="between"/>
      </c:valAx>
      <c:spPr>
        <a:noFill/>
        <a:ln w="25400">
          <a:noFill/>
        </a:ln>
      </c:spPr>
    </c:plotArea>
    <c:plotVisOnly val="1"/>
    <c:dispBlanksAs val="gap"/>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sheetPr/>
  <sheetViews>
    <sheetView zoomScale="104" workbookViewId="0"/>
  </sheetViews>
  <pageMargins left="0.7" right="0.7" top="0.75" bottom="0.75" header="0.3" footer="0.3"/>
  <pageSetup orientation="landscape" verticalDpi="300" r:id="rId1"/>
  <drawing r:id="rId2"/>
</chartsheet>
</file>

<file path=xl/chartsheets/sheet2.xml><?xml version="1.0" encoding="utf-8"?>
<chartsheet xmlns="http://schemas.openxmlformats.org/spreadsheetml/2006/main" xmlns:r="http://schemas.openxmlformats.org/officeDocument/2006/relationships">
  <sheetPr/>
  <sheetViews>
    <sheetView zoomScale="104" workbookViewId="0"/>
  </sheetViews>
  <pageMargins left="0.7" right="0.7" top="0.75" bottom="0.75" header="0.3" footer="0.3"/>
  <pageSetup orientation="landscape" verticalDpi="300" r:id="rId1"/>
  <drawing r:id="rId2"/>
</chartsheet>
</file>

<file path=xl/chartsheets/sheet3.xml><?xml version="1.0" encoding="utf-8"?>
<chartsheet xmlns="http://schemas.openxmlformats.org/spreadsheetml/2006/main" xmlns:r="http://schemas.openxmlformats.org/officeDocument/2006/relationships">
  <sheetPr/>
  <sheetViews>
    <sheetView zoomScale="104" workbookViewId="0"/>
  </sheetViews>
  <pageMargins left="0.7" right="0.7" top="0.75" bottom="0.75" header="0.3" footer="0.3"/>
  <pageSetup orientation="landscape" verticalDpi="300" r:id="rId1"/>
  <drawing r:id="rId2"/>
</chartsheet>
</file>

<file path=xl/chartsheets/sheet4.xml><?xml version="1.0" encoding="utf-8"?>
<chartsheet xmlns="http://schemas.openxmlformats.org/spreadsheetml/2006/main" xmlns:r="http://schemas.openxmlformats.org/officeDocument/2006/relationships">
  <sheetPr/>
  <sheetViews>
    <sheetView zoomScale="104" workbookViewId="0"/>
  </sheetViews>
  <pageMargins left="0.7" right="0.7" top="0.75" bottom="0.75" header="0.3" footer="0.3"/>
  <pageSetup orientation="landscape" verticalDpi="300" r:id="rId1"/>
  <drawing r:id="rId2"/>
</chartsheet>
</file>

<file path=xl/chartsheets/sheet5.xml><?xml version="1.0" encoding="utf-8"?>
<chartsheet xmlns="http://schemas.openxmlformats.org/spreadsheetml/2006/main" xmlns:r="http://schemas.openxmlformats.org/officeDocument/2006/relationships">
  <sheetPr/>
  <sheetViews>
    <sheetView tabSelected="1" zoomScale="104" workbookViewId="0"/>
  </sheetViews>
  <pageMargins left="0.7" right="0.7" top="0.75" bottom="0.75" header="0.3" footer="0.3"/>
  <pageSetup orientation="landscape" verticalDpi="300" r:id="rId1"/>
  <drawing r:id="rId2"/>
</chartsheet>
</file>

<file path=xl/chartsheets/sheet6.xml><?xml version="1.0" encoding="utf-8"?>
<chartsheet xmlns="http://schemas.openxmlformats.org/spreadsheetml/2006/main" xmlns:r="http://schemas.openxmlformats.org/officeDocument/2006/relationships">
  <sheetPr/>
  <sheetViews>
    <sheetView zoomScale="104" workbookViewId="0"/>
  </sheetViews>
  <pageMargins left="0.7" right="0.7" top="0.75" bottom="0.75" header="0.3" footer="0.3"/>
  <pageSetup orientation="landscape" verticalDpi="300" r:id="rId1"/>
  <drawing r:id="rId2"/>
</chartsheet>
</file>

<file path=xl/chartsheets/sheet7.xml><?xml version="1.0" encoding="utf-8"?>
<chartsheet xmlns="http://schemas.openxmlformats.org/spreadsheetml/2006/main" xmlns:r="http://schemas.openxmlformats.org/officeDocument/2006/relationships">
  <sheetPr/>
  <sheetViews>
    <sheetView zoomScale="104" workbookViewId="0"/>
  </sheetViews>
  <pageMargins left="0.7" right="0.7" top="0.75" bottom="0.75" header="0.3" footer="0.3"/>
  <pageSetup orientation="landscape" verticalDpi="300" r:id="rId1"/>
  <drawing r:id="rId2"/>
</chartsheet>
</file>

<file path=xl/chartsheets/sheet8.xml><?xml version="1.0" encoding="utf-8"?>
<chartsheet xmlns="http://schemas.openxmlformats.org/spreadsheetml/2006/main" xmlns:r="http://schemas.openxmlformats.org/officeDocument/2006/relationships">
  <sheetPr/>
  <sheetViews>
    <sheetView zoomScale="104" workbookViewId="0"/>
  </sheetViews>
  <pageMargins left="0.7" right="0.7" top="0.75" bottom="0.75" header="0.3" footer="0.3"/>
  <pageSetup orientation="landscape" verticalDpi="300" r:id="rId1"/>
  <drawing r:id="rId2"/>
</chartsheet>
</file>

<file path=xl/chartsheets/sheet9.xml><?xml version="1.0" encoding="utf-8"?>
<chartsheet xmlns="http://schemas.openxmlformats.org/spreadsheetml/2006/main" xmlns:r="http://schemas.openxmlformats.org/officeDocument/2006/relationships">
  <sheetPr/>
  <sheetViews>
    <sheetView zoomScale="104" workbookViewId="0"/>
  </sheetViews>
  <pageMargins left="0.7" right="0.7" top="0.75" bottom="0.75" header="0.3" footer="0.3"/>
  <pageSetup orientation="landscape" verticalDpi="3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54928" cy="6273678"/>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0.64691</cdr:x>
      <cdr:y>0.20473</cdr:y>
    </cdr:from>
    <cdr:to>
      <cdr:x>0.96189</cdr:x>
      <cdr:y>0.31428</cdr:y>
    </cdr:to>
    <cdr:sp macro="" textlink="Titulos!$B$10">
      <cdr:nvSpPr>
        <cdr:cNvPr id="2" name="Text Box 2"/>
        <cdr:cNvSpPr txBox="1">
          <a:spLocks xmlns:a="http://schemas.openxmlformats.org/drawingml/2006/main" noChangeArrowheads="1"/>
        </cdr:cNvSpPr>
      </cdr:nvSpPr>
      <cdr:spPr bwMode="auto">
        <a:xfrm xmlns:a="http://schemas.openxmlformats.org/drawingml/2006/main">
          <a:off x="5598951" y="1284428"/>
          <a:ext cx="2726129" cy="68728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9C0E89B-CF34-4892-A0FA-49B6E5676FEE}" type="TxLink">
            <a:rPr lang="es-MX" sz="800" b="1" i="1" u="none" strike="noStrike">
              <a:solidFill>
                <a:srgbClr val="000000"/>
              </a:solidFill>
              <a:latin typeface="Arial" pitchFamily="34" charset="0"/>
              <a:ea typeface="+mn-ea"/>
              <a:cs typeface="Arial" pitchFamily="34" charset="0"/>
            </a:rPr>
            <a:pPr/>
            <a:t>DE LOS 423 REGISTROS RELACIONADOS CON UN ESTADO PSICOFÍSICO CON ALGÚN GRADO DE ALCOHOL O SUSTANCIA TOXICA, EL RANGO CON MAYOR DETENIDOS EN EL MES DE FEBRERO 2015, FUE DE 19-24 AÑOS</a:t>
          </a:fld>
          <a:endParaRPr lang="es-MX" sz="800" i="1">
            <a:latin typeface="Arial" pitchFamily="34" charset="0"/>
            <a:ea typeface="+mn-ea"/>
            <a:cs typeface="Arial" pitchFamily="34" charset="0"/>
          </a:endParaRPr>
        </a:p>
      </cdr:txBody>
    </cdr:sp>
  </cdr:relSizeAnchor>
  <cdr:relSizeAnchor xmlns:cdr="http://schemas.openxmlformats.org/drawingml/2006/chartDrawing">
    <cdr:from>
      <cdr:x>0.00587</cdr:x>
      <cdr:y>0.0081</cdr:y>
    </cdr:from>
    <cdr:to>
      <cdr:x>0.1329</cdr:x>
      <cdr:y>0.18474</cdr:y>
    </cdr:to>
    <cdr:pic>
      <cdr:nvPicPr>
        <cdr:cNvPr id="5" name="Picture 3"/>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50800" y="50800"/>
          <a:ext cx="1099444" cy="1108197"/>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pic>
  </cdr:relSizeAnchor>
</c:userShapes>
</file>

<file path=xl/drawings/drawing11.xml><?xml version="1.0" encoding="utf-8"?>
<xdr:wsDr xmlns:xdr="http://schemas.openxmlformats.org/drawingml/2006/spreadsheetDrawing" xmlns:a="http://schemas.openxmlformats.org/drawingml/2006/main">
  <xdr:absoluteAnchor>
    <xdr:pos x="0" y="0"/>
    <xdr:ext cx="8654928" cy="6273678"/>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0.42746</cdr:x>
      <cdr:y>0.24718</cdr:y>
    </cdr:from>
    <cdr:to>
      <cdr:x>0.74244</cdr:x>
      <cdr:y>0.35673</cdr:y>
    </cdr:to>
    <cdr:sp macro="" textlink="Titulos!$B$13">
      <cdr:nvSpPr>
        <cdr:cNvPr id="2" name="Text Box 2"/>
        <cdr:cNvSpPr txBox="1">
          <a:spLocks xmlns:a="http://schemas.openxmlformats.org/drawingml/2006/main" noChangeArrowheads="1"/>
        </cdr:cNvSpPr>
      </cdr:nvSpPr>
      <cdr:spPr bwMode="auto">
        <a:xfrm xmlns:a="http://schemas.openxmlformats.org/drawingml/2006/main">
          <a:off x="3692860" y="1549166"/>
          <a:ext cx="2721168" cy="6865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8B8AE60E-4690-46D6-8B13-BECEC5E5C6EC}" type="TxLink">
            <a:rPr lang="en-US" sz="800" b="1" i="1" u="none" strike="noStrike" baseline="0">
              <a:solidFill>
                <a:srgbClr val="000000"/>
              </a:solidFill>
              <a:latin typeface="Arial"/>
              <a:cs typeface="Arial"/>
            </a:rPr>
            <a:pPr algn="l" rtl="0">
              <a:defRPr sz="1000"/>
            </a:pPr>
            <a:t>DE LOS 527 REGISTROS EN EL MES DE FEBRERO 2015, EL HORARIO EN EL CUAL HUBO MAS REMISIONES FUE DE LAS 03:00 A LAS 03:59</a:t>
          </a:fld>
          <a:endParaRPr lang="en-US" sz="800" b="1" i="1" u="none" strike="noStrike" baseline="0">
            <a:solidFill>
              <a:srgbClr val="000000"/>
            </a:solidFill>
            <a:latin typeface="Arial"/>
            <a:cs typeface="Arial"/>
          </a:endParaRPr>
        </a:p>
      </cdr:txBody>
    </cdr:sp>
  </cdr:relSizeAnchor>
  <cdr:relSizeAnchor xmlns:cdr="http://schemas.openxmlformats.org/drawingml/2006/chartDrawing">
    <cdr:from>
      <cdr:x>0.00587</cdr:x>
      <cdr:y>0.0081</cdr:y>
    </cdr:from>
    <cdr:to>
      <cdr:x>0.1329</cdr:x>
      <cdr:y>0.18474</cdr:y>
    </cdr:to>
    <cdr:pic>
      <cdr:nvPicPr>
        <cdr:cNvPr id="5" name="Picture 3"/>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50800" y="50800"/>
          <a:ext cx="1099444" cy="1108197"/>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pic>
  </cdr:relSizeAnchor>
</c:userShapes>
</file>

<file path=xl/drawings/drawing13.xml><?xml version="1.0" encoding="utf-8"?>
<xdr:wsDr xmlns:xdr="http://schemas.openxmlformats.org/drawingml/2006/spreadsheetDrawing" xmlns:a="http://schemas.openxmlformats.org/drawingml/2006/main">
  <xdr:absoluteAnchor>
    <xdr:pos x="0" y="0"/>
    <xdr:ext cx="8654928" cy="6273678"/>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0.42746</cdr:x>
      <cdr:y>0.24718</cdr:y>
    </cdr:from>
    <cdr:to>
      <cdr:x>0.74244</cdr:x>
      <cdr:y>0.35673</cdr:y>
    </cdr:to>
    <cdr:sp macro="" textlink="Titulos!$B$16">
      <cdr:nvSpPr>
        <cdr:cNvPr id="2" name="Text Box 2"/>
        <cdr:cNvSpPr txBox="1">
          <a:spLocks xmlns:a="http://schemas.openxmlformats.org/drawingml/2006/main" noChangeArrowheads="1"/>
        </cdr:cNvSpPr>
      </cdr:nvSpPr>
      <cdr:spPr bwMode="auto">
        <a:xfrm xmlns:a="http://schemas.openxmlformats.org/drawingml/2006/main">
          <a:off x="3692860" y="1549166"/>
          <a:ext cx="2721168" cy="6865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2FC493C2-47FA-48F8-AD3F-72C0F139C531}" type="TxLink">
            <a:rPr lang="en-US" sz="800" b="1" i="1" u="none" strike="noStrike" baseline="0">
              <a:solidFill>
                <a:srgbClr val="000000"/>
              </a:solidFill>
              <a:latin typeface="Arial" pitchFamily="34" charset="0"/>
              <a:cs typeface="Arial" pitchFamily="34" charset="0"/>
            </a:rPr>
            <a:pPr algn="l" rtl="0">
              <a:defRPr sz="1000"/>
            </a:pPr>
            <a:t>DE LOS 423 REGISTROS EN EL MES DE FEBRERO 2015, RELACIONADAS CON ALGUN GRADO DE ALCOHOL Y O SUSTANCIAS TOXICAS EL HORARIO CON MAS REMICIONES FUE DEL LAS 03:00 A LAS 03:59</a:t>
          </a:fld>
          <a:endParaRPr lang="en-US" sz="800" b="1" i="1" u="none" strike="noStrike" baseline="0">
            <a:solidFill>
              <a:srgbClr val="000000"/>
            </a:solidFill>
            <a:latin typeface="Arial" pitchFamily="34" charset="0"/>
            <a:cs typeface="Arial" pitchFamily="34" charset="0"/>
          </a:endParaRPr>
        </a:p>
      </cdr:txBody>
    </cdr:sp>
  </cdr:relSizeAnchor>
  <cdr:relSizeAnchor xmlns:cdr="http://schemas.openxmlformats.org/drawingml/2006/chartDrawing">
    <cdr:from>
      <cdr:x>0.00587</cdr:x>
      <cdr:y>0.0081</cdr:y>
    </cdr:from>
    <cdr:to>
      <cdr:x>0.1329</cdr:x>
      <cdr:y>0.18474</cdr:y>
    </cdr:to>
    <cdr:pic>
      <cdr:nvPicPr>
        <cdr:cNvPr id="5" name="Picture 3"/>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50800" y="50800"/>
          <a:ext cx="1099444" cy="1108197"/>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pic>
  </cdr:relSizeAnchor>
</c:userShapes>
</file>

<file path=xl/drawings/drawing15.xml><?xml version="1.0" encoding="utf-8"?>
<xdr:wsDr xmlns:xdr="http://schemas.openxmlformats.org/drawingml/2006/spreadsheetDrawing" xmlns:a="http://schemas.openxmlformats.org/drawingml/2006/main">
  <xdr:absoluteAnchor>
    <xdr:pos x="0" y="0"/>
    <xdr:ext cx="8654928" cy="6273678"/>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0.31336</cdr:x>
      <cdr:y>0.1634</cdr:y>
    </cdr:from>
    <cdr:to>
      <cdr:x>0.62833</cdr:x>
      <cdr:y>0.30256</cdr:y>
    </cdr:to>
    <cdr:sp macro="" textlink="Titulos!$B$19">
      <cdr:nvSpPr>
        <cdr:cNvPr id="2" name="Text Box 2"/>
        <cdr:cNvSpPr txBox="1">
          <a:spLocks xmlns:a="http://schemas.openxmlformats.org/drawingml/2006/main" noChangeArrowheads="1"/>
        </cdr:cNvSpPr>
      </cdr:nvSpPr>
      <cdr:spPr bwMode="auto">
        <a:xfrm xmlns:a="http://schemas.openxmlformats.org/drawingml/2006/main">
          <a:off x="2712065" y="1025132"/>
          <a:ext cx="2726129" cy="87304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22F75F5-BE55-4470-BC2A-E0D3119B5EBA}" type="TxLink">
            <a:rPr lang="es-MX" sz="800" b="1" i="1" u="none" strike="noStrike">
              <a:solidFill>
                <a:srgbClr val="000000"/>
              </a:solidFill>
              <a:latin typeface="Arial" pitchFamily="34" charset="0"/>
              <a:ea typeface="+mn-ea"/>
              <a:cs typeface="Arial" pitchFamily="34" charset="0"/>
            </a:rPr>
            <a:pPr/>
            <a:t>DE LOS 41 REGISTROS RELACIONADOS CON ROBOS DE EL MES DE FEBRERO 2015 EL DIA JUEVES FUE EL DE MAYOR INCIDENCIA.</a:t>
          </a:fld>
          <a:endParaRPr lang="es-MX" sz="800" b="1" i="1">
            <a:latin typeface="Arial" pitchFamily="34" charset="0"/>
            <a:ea typeface="+mn-ea"/>
            <a:cs typeface="Arial" pitchFamily="34" charset="0"/>
          </a:endParaRPr>
        </a:p>
      </cdr:txBody>
    </cdr:sp>
  </cdr:relSizeAnchor>
  <cdr:relSizeAnchor xmlns:cdr="http://schemas.openxmlformats.org/drawingml/2006/chartDrawing">
    <cdr:from>
      <cdr:x>0.00587</cdr:x>
      <cdr:y>0.0081</cdr:y>
    </cdr:from>
    <cdr:to>
      <cdr:x>0.1329</cdr:x>
      <cdr:y>0.18474</cdr:y>
    </cdr:to>
    <cdr:pic>
      <cdr:nvPicPr>
        <cdr:cNvPr id="5" name="Picture 3"/>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50800" y="50800"/>
          <a:ext cx="1099444" cy="1108197"/>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pic>
  </cdr:relSizeAnchor>
</c:userShapes>
</file>

<file path=xl/drawings/drawing17.xml><?xml version="1.0" encoding="utf-8"?>
<xdr:wsDr xmlns:xdr="http://schemas.openxmlformats.org/drawingml/2006/spreadsheetDrawing" xmlns:a="http://schemas.openxmlformats.org/drawingml/2006/main">
  <xdr:absoluteAnchor>
    <xdr:pos x="0" y="0"/>
    <xdr:ext cx="8654928" cy="6273678"/>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0.62888</cdr:x>
      <cdr:y>0.23987</cdr:y>
    </cdr:from>
    <cdr:to>
      <cdr:x>0.94386</cdr:x>
      <cdr:y>0.34942</cdr:y>
    </cdr:to>
    <cdr:sp macro="" textlink="">
      <cdr:nvSpPr>
        <cdr:cNvPr id="2" name="Text Box 2"/>
        <cdr:cNvSpPr txBox="1">
          <a:spLocks xmlns:a="http://schemas.openxmlformats.org/drawingml/2006/main" noChangeArrowheads="1"/>
        </cdr:cNvSpPr>
      </cdr:nvSpPr>
      <cdr:spPr bwMode="auto">
        <a:xfrm xmlns:a="http://schemas.openxmlformats.org/drawingml/2006/main">
          <a:off x="5432978" y="1503387"/>
          <a:ext cx="2721167" cy="6865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MX" sz="900" b="1" baseline="0">
              <a:latin typeface="+mn-lt"/>
              <a:ea typeface="+mn-ea"/>
              <a:cs typeface="+mn-cs"/>
            </a:rPr>
            <a:t> </a:t>
          </a:r>
          <a:endParaRPr lang="es-MX" sz="900">
            <a:latin typeface="+mn-lt"/>
            <a:ea typeface="+mn-ea"/>
            <a:cs typeface="+mn-cs"/>
          </a:endParaRPr>
        </a:p>
      </cdr:txBody>
    </cdr:sp>
  </cdr:relSizeAnchor>
  <cdr:relSizeAnchor xmlns:cdr="http://schemas.openxmlformats.org/drawingml/2006/chartDrawing">
    <cdr:from>
      <cdr:x>0.00587</cdr:x>
      <cdr:y>0.0081</cdr:y>
    </cdr:from>
    <cdr:to>
      <cdr:x>0.1329</cdr:x>
      <cdr:y>0.18474</cdr:y>
    </cdr:to>
    <cdr:pic>
      <cdr:nvPicPr>
        <cdr:cNvPr id="5" name="Picture 3"/>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50800" y="50800"/>
          <a:ext cx="1099444" cy="1108197"/>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pic>
  </cdr:relSizeAnchor>
</c:userShapes>
</file>

<file path=xl/drawings/drawing2.xml><?xml version="1.0" encoding="utf-8"?>
<c:userShapes xmlns:c="http://schemas.openxmlformats.org/drawingml/2006/chart">
  <cdr:relSizeAnchor xmlns:cdr="http://schemas.openxmlformats.org/drawingml/2006/chartDrawing">
    <cdr:from>
      <cdr:x>0.6304</cdr:x>
      <cdr:y>0.42237</cdr:y>
    </cdr:from>
    <cdr:to>
      <cdr:x>0.89205</cdr:x>
      <cdr:y>0.61128</cdr:y>
    </cdr:to>
    <cdr:sp macro="" textlink="Titulos!$B$3">
      <cdr:nvSpPr>
        <cdr:cNvPr id="2" name="Text Box 2"/>
        <cdr:cNvSpPr txBox="1">
          <a:spLocks xmlns:a="http://schemas.openxmlformats.org/drawingml/2006/main" noChangeArrowheads="1"/>
        </cdr:cNvSpPr>
      </cdr:nvSpPr>
      <cdr:spPr bwMode="auto">
        <a:xfrm xmlns:a="http://schemas.openxmlformats.org/drawingml/2006/main">
          <a:off x="5456098" y="2649813"/>
          <a:ext cx="2264562" cy="118516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0249570-2D98-4C9A-822C-90E6EAD7C0D6}" type="TxLink">
            <a:rPr lang="en-US" sz="800" b="1" i="1" u="none" strike="noStrike" baseline="0">
              <a:solidFill>
                <a:srgbClr val="000000"/>
              </a:solidFill>
              <a:latin typeface="Arial"/>
              <a:cs typeface="Arial"/>
            </a:rPr>
            <a:pPr algn="l" rtl="0">
              <a:defRPr sz="1000"/>
            </a:pPr>
            <a:t>DE LOS 527 REGISTROS EN EL MES DE DE FEBRERO 2015, LOS 20 CON MAS REMISIONES SON LAS QUE SE REPRESENTAN EN LA GRAFICA, LA MAYORIA DE ESTAS REMISIONES FUERON POR TOMAR EN VIA PUBLICA</a:t>
          </a:fld>
          <a:endParaRPr lang="en-US" sz="800" b="1" i="1" u="none" strike="noStrike" baseline="0">
            <a:solidFill>
              <a:srgbClr val="000000"/>
            </a:solidFill>
            <a:latin typeface="Arial"/>
            <a:cs typeface="Arial"/>
          </a:endParaRPr>
        </a:p>
      </cdr:txBody>
    </cdr:sp>
  </cdr:relSizeAnchor>
  <cdr:relSizeAnchor xmlns:cdr="http://schemas.openxmlformats.org/drawingml/2006/chartDrawing">
    <cdr:from>
      <cdr:x>0</cdr:x>
      <cdr:y>0</cdr:y>
    </cdr:from>
    <cdr:to>
      <cdr:x>0.12703</cdr:x>
      <cdr:y>0.17664</cdr:y>
    </cdr:to>
    <cdr:pic>
      <cdr:nvPicPr>
        <cdr:cNvPr id="6" name="Picture 3"/>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0" y="0"/>
          <a:ext cx="1099444" cy="1108197"/>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pic>
  </cdr:relSizeAnchor>
</c:userShapes>
</file>

<file path=xl/drawings/drawing3.xml><?xml version="1.0" encoding="utf-8"?>
<xdr:wsDr xmlns:xdr="http://schemas.openxmlformats.org/drawingml/2006/spreadsheetDrawing" xmlns:a="http://schemas.openxmlformats.org/drawingml/2006/main">
  <xdr:absoluteAnchor>
    <xdr:pos x="0" y="0"/>
    <xdr:ext cx="8654928" cy="6273678"/>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0.62358</cdr:x>
      <cdr:y>0.37285</cdr:y>
    </cdr:from>
    <cdr:to>
      <cdr:x>0.93856</cdr:x>
      <cdr:y>0.56477</cdr:y>
    </cdr:to>
    <cdr:sp macro="" textlink="Titulos!$B$5">
      <cdr:nvSpPr>
        <cdr:cNvPr id="2" name="Text Box 2"/>
        <cdr:cNvSpPr txBox="1">
          <a:spLocks xmlns:a="http://schemas.openxmlformats.org/drawingml/2006/main" noChangeArrowheads="1"/>
        </cdr:cNvSpPr>
      </cdr:nvSpPr>
      <cdr:spPr bwMode="auto">
        <a:xfrm xmlns:a="http://schemas.openxmlformats.org/drawingml/2006/main">
          <a:off x="5408462" y="2345970"/>
          <a:ext cx="2731899" cy="120758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6BB84D5-40B3-4F3C-B6B4-B0ED2315CD7C}" type="TxLink">
            <a:rPr lang="en-US" sz="800" b="1" i="1" u="none" strike="noStrike" baseline="0">
              <a:solidFill>
                <a:srgbClr val="000000"/>
              </a:solidFill>
              <a:latin typeface="Arial"/>
              <a:cs typeface="Arial"/>
            </a:rPr>
            <a:pPr algn="l" rtl="0">
              <a:defRPr sz="1000"/>
            </a:pPr>
            <a:t>DE LOS 527 REGISTROS EN EL MES DE FEBRERO 2015, LAS 20 PRINCIPALES COLONIAS CON MAS REMISIONES SON LAS QUE SE REPRESENTAN EN LA GRAFICA, LA MAYORIA DE ESTAS REMISIONES FUERON REALIZADAS EN LA COLONIA ZONA CENTRO</a:t>
          </a:fld>
          <a:endParaRPr lang="en-US" sz="800" b="1" i="1" u="none" strike="noStrike" baseline="0">
            <a:solidFill>
              <a:srgbClr val="000000"/>
            </a:solidFill>
            <a:latin typeface="Arial"/>
            <a:cs typeface="Arial"/>
          </a:endParaRPr>
        </a:p>
      </cdr:txBody>
    </cdr:sp>
  </cdr:relSizeAnchor>
  <cdr:relSizeAnchor xmlns:cdr="http://schemas.openxmlformats.org/drawingml/2006/chartDrawing">
    <cdr:from>
      <cdr:x>0.00587</cdr:x>
      <cdr:y>0.0081</cdr:y>
    </cdr:from>
    <cdr:to>
      <cdr:x>0.1329</cdr:x>
      <cdr:y>0.18474</cdr:y>
    </cdr:to>
    <cdr:pic>
      <cdr:nvPicPr>
        <cdr:cNvPr id="5" name="Picture 3"/>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50800" y="50800"/>
          <a:ext cx="1099444" cy="1108197"/>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pic>
  </cdr:relSizeAnchor>
</c:userShapes>
</file>

<file path=xl/drawings/drawing5.xml><?xml version="1.0" encoding="utf-8"?>
<xdr:wsDr xmlns:xdr="http://schemas.openxmlformats.org/drawingml/2006/spreadsheetDrawing" xmlns:a="http://schemas.openxmlformats.org/drawingml/2006/main">
  <xdr:absoluteAnchor>
    <xdr:pos x="0" y="0"/>
    <xdr:ext cx="8654928" cy="6273678"/>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0.00587</cdr:x>
      <cdr:y>0.0081</cdr:y>
    </cdr:from>
    <cdr:to>
      <cdr:x>0.1329</cdr:x>
      <cdr:y>0.18474</cdr:y>
    </cdr:to>
    <cdr:pic>
      <cdr:nvPicPr>
        <cdr:cNvPr id="4" name="Picture 3"/>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50800" y="50800"/>
          <a:ext cx="1099444" cy="1108197"/>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pic>
  </cdr:relSizeAnchor>
</c:userShapes>
</file>

<file path=xl/drawings/drawing7.xml><?xml version="1.0" encoding="utf-8"?>
<xdr:wsDr xmlns:xdr="http://schemas.openxmlformats.org/drawingml/2006/spreadsheetDrawing" xmlns:a="http://schemas.openxmlformats.org/drawingml/2006/main">
  <xdr:absoluteAnchor>
    <xdr:pos x="0" y="0"/>
    <xdr:ext cx="8654928" cy="6273678"/>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0.00587</cdr:x>
      <cdr:y>0.0081</cdr:y>
    </cdr:from>
    <cdr:to>
      <cdr:x>0.1329</cdr:x>
      <cdr:y>0.18474</cdr:y>
    </cdr:to>
    <cdr:pic>
      <cdr:nvPicPr>
        <cdr:cNvPr id="4" name="Picture 3"/>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50800" y="50800"/>
          <a:ext cx="1099444" cy="1108197"/>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pic>
  </cdr:relSizeAnchor>
</c:userShapes>
</file>

<file path=xl/drawings/drawing9.xml><?xml version="1.0" encoding="utf-8"?>
<xdr:wsDr xmlns:xdr="http://schemas.openxmlformats.org/drawingml/2006/spreadsheetDrawing" xmlns:a="http://schemas.openxmlformats.org/drawingml/2006/main">
  <xdr:absoluteAnchor>
    <xdr:pos x="0" y="0"/>
    <xdr:ext cx="8654928" cy="6273678"/>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sheetPr>
    <pageSetUpPr fitToPage="1"/>
  </sheetPr>
  <dimension ref="A1:AI343"/>
  <sheetViews>
    <sheetView topLeftCell="L1" workbookViewId="0">
      <selection activeCell="X1" sqref="A1:X61"/>
    </sheetView>
  </sheetViews>
  <sheetFormatPr baseColWidth="10" defaultRowHeight="12.75"/>
  <cols>
    <col min="1" max="1" width="55.85546875" bestFit="1" customWidth="1"/>
    <col min="2" max="2" width="7.140625" bestFit="1" customWidth="1"/>
    <col min="3" max="3" width="1.7109375" customWidth="1"/>
    <col min="4" max="4" width="23.7109375" bestFit="1" customWidth="1"/>
    <col min="5" max="5" width="7.140625" bestFit="1" customWidth="1"/>
    <col min="6" max="6" width="1.7109375" style="1" customWidth="1"/>
    <col min="7" max="7" width="10.42578125" style="1" bestFit="1" customWidth="1"/>
    <col min="8" max="8" width="7.140625" style="1" bestFit="1" customWidth="1"/>
    <col min="9" max="9" width="1.7109375" style="1" customWidth="1"/>
    <col min="10" max="10" width="12.5703125" bestFit="1" customWidth="1"/>
    <col min="11" max="11" width="7.140625" bestFit="1" customWidth="1"/>
    <col min="12" max="12" width="5.140625" style="1" bestFit="1" customWidth="1"/>
    <col min="13" max="13" width="16.140625" style="1" bestFit="1" customWidth="1"/>
    <col min="14" max="14" width="18.85546875" style="1" bestFit="1" customWidth="1"/>
    <col min="15" max="15" width="11.42578125" style="1"/>
    <col min="16" max="16" width="4" style="1" bestFit="1" customWidth="1"/>
    <col min="17" max="17" width="1.7109375" style="1" customWidth="1"/>
    <col min="18" max="18" width="12.5703125" bestFit="1" customWidth="1"/>
    <col min="19" max="19" width="7.140625" bestFit="1" customWidth="1"/>
    <col min="20" max="20" width="1.7109375" style="1" customWidth="1"/>
    <col min="21" max="21" width="12.5703125" style="2" bestFit="1" customWidth="1"/>
    <col min="22" max="22" width="7.140625" style="2" bestFit="1" customWidth="1"/>
    <col min="23" max="35" width="11.42578125" style="2"/>
  </cols>
  <sheetData>
    <row r="1" spans="1:24" ht="15">
      <c r="A1" s="3" t="s">
        <v>41</v>
      </c>
      <c r="B1" s="3"/>
      <c r="C1" s="12"/>
      <c r="D1" s="3" t="s">
        <v>43</v>
      </c>
      <c r="E1" s="3"/>
      <c r="F1" s="12"/>
      <c r="G1" s="3" t="s">
        <v>39</v>
      </c>
      <c r="H1" s="3"/>
      <c r="I1" s="12"/>
      <c r="J1" s="3" t="s">
        <v>30</v>
      </c>
      <c r="K1" s="3"/>
      <c r="L1" s="12"/>
      <c r="M1" s="3"/>
      <c r="N1" s="3"/>
      <c r="O1" s="3"/>
      <c r="P1" s="4"/>
      <c r="Q1" s="12"/>
      <c r="R1" s="3" t="s">
        <v>85</v>
      </c>
      <c r="S1" s="3"/>
      <c r="T1" s="12"/>
      <c r="U1" s="3" t="s">
        <v>84</v>
      </c>
      <c r="V1" s="3"/>
      <c r="W1" s="12"/>
      <c r="X1" s="12"/>
    </row>
    <row r="2" spans="1:24">
      <c r="A2" s="13" t="s">
        <v>31</v>
      </c>
      <c r="B2" s="13" t="s">
        <v>42</v>
      </c>
      <c r="C2" s="12"/>
      <c r="D2" s="13" t="s">
        <v>43</v>
      </c>
      <c r="E2" s="13" t="s">
        <v>42</v>
      </c>
      <c r="F2" s="12"/>
      <c r="G2" s="13" t="s">
        <v>39</v>
      </c>
      <c r="H2" s="13" t="s">
        <v>42</v>
      </c>
      <c r="I2" s="12"/>
      <c r="J2" s="13" t="s">
        <v>30</v>
      </c>
      <c r="K2" s="13" t="s">
        <v>42</v>
      </c>
      <c r="L2" s="12"/>
      <c r="M2" s="14" t="s">
        <v>38</v>
      </c>
      <c r="N2" s="15" t="s">
        <v>39</v>
      </c>
      <c r="O2" s="15" t="s">
        <v>42</v>
      </c>
      <c r="P2" s="15"/>
      <c r="Q2" s="12"/>
      <c r="R2" s="13" t="s">
        <v>30</v>
      </c>
      <c r="S2" s="13" t="s">
        <v>42</v>
      </c>
      <c r="T2" s="12"/>
      <c r="U2" s="13" t="s">
        <v>83</v>
      </c>
      <c r="V2" s="13" t="s">
        <v>42</v>
      </c>
      <c r="W2" s="12"/>
      <c r="X2" s="12"/>
    </row>
    <row r="3" spans="1:24">
      <c r="A3" s="12" t="s">
        <v>122</v>
      </c>
      <c r="B3" s="8">
        <v>4</v>
      </c>
      <c r="C3" s="12"/>
      <c r="D3" s="12" t="s">
        <v>9</v>
      </c>
      <c r="E3" s="8">
        <v>7</v>
      </c>
      <c r="F3" s="12"/>
      <c r="G3" s="12" t="s">
        <v>36</v>
      </c>
      <c r="H3" s="12">
        <v>96</v>
      </c>
      <c r="I3" s="12"/>
      <c r="J3" s="16" t="s">
        <v>44</v>
      </c>
      <c r="K3" s="8">
        <v>24</v>
      </c>
      <c r="L3" s="12"/>
      <c r="M3" s="17" t="s">
        <v>68</v>
      </c>
      <c r="N3" s="18" t="s">
        <v>36</v>
      </c>
      <c r="O3" s="8">
        <v>4</v>
      </c>
      <c r="P3" s="17">
        <f>SUM(O3:O4)</f>
        <v>18</v>
      </c>
      <c r="Q3" s="12"/>
      <c r="R3" s="16" t="s">
        <v>44</v>
      </c>
      <c r="S3" s="19">
        <v>22</v>
      </c>
      <c r="T3" s="12"/>
      <c r="U3" s="16" t="s">
        <v>77</v>
      </c>
      <c r="V3" s="8">
        <v>7</v>
      </c>
      <c r="W3" s="12"/>
      <c r="X3" s="12"/>
    </row>
    <row r="4" spans="1:24">
      <c r="A4" s="12" t="s">
        <v>8</v>
      </c>
      <c r="B4" s="8">
        <v>4</v>
      </c>
      <c r="C4" s="12"/>
      <c r="D4" s="12" t="s">
        <v>89</v>
      </c>
      <c r="E4" s="8">
        <v>9</v>
      </c>
      <c r="F4" s="12"/>
      <c r="G4" s="12" t="s">
        <v>35</v>
      </c>
      <c r="H4" s="12">
        <v>327</v>
      </c>
      <c r="I4" s="12"/>
      <c r="J4" s="16" t="s">
        <v>53</v>
      </c>
      <c r="K4" s="8">
        <v>36</v>
      </c>
      <c r="L4" s="12"/>
      <c r="M4" s="17"/>
      <c r="N4" s="18" t="s">
        <v>35</v>
      </c>
      <c r="O4" s="8">
        <v>14</v>
      </c>
      <c r="P4" s="17"/>
      <c r="Q4" s="12"/>
      <c r="R4" s="16" t="s">
        <v>53</v>
      </c>
      <c r="S4" s="19">
        <v>35</v>
      </c>
      <c r="T4" s="12"/>
      <c r="U4" s="16" t="s">
        <v>78</v>
      </c>
      <c r="V4" s="8">
        <v>4</v>
      </c>
      <c r="W4" s="12"/>
      <c r="X4" s="12"/>
    </row>
    <row r="5" spans="1:24">
      <c r="A5" s="12" t="s">
        <v>108</v>
      </c>
      <c r="B5" s="8">
        <v>4</v>
      </c>
      <c r="C5" s="12"/>
      <c r="D5" s="12" t="s">
        <v>118</v>
      </c>
      <c r="E5" s="8">
        <v>9</v>
      </c>
      <c r="F5" s="12"/>
      <c r="G5" s="12" t="s">
        <v>34</v>
      </c>
      <c r="H5" s="12">
        <v>104</v>
      </c>
      <c r="I5" s="12"/>
      <c r="J5" s="16" t="s">
        <v>54</v>
      </c>
      <c r="K5" s="8">
        <v>43</v>
      </c>
      <c r="L5" s="12"/>
      <c r="M5" s="17" t="s">
        <v>74</v>
      </c>
      <c r="N5" s="18" t="s">
        <v>36</v>
      </c>
      <c r="O5" s="8">
        <v>30</v>
      </c>
      <c r="P5" s="17">
        <f t="shared" ref="P5" si="0">SUM(O5:O6)</f>
        <v>104</v>
      </c>
      <c r="Q5" s="12"/>
      <c r="R5" s="16" t="s">
        <v>54</v>
      </c>
      <c r="S5" s="19">
        <v>41</v>
      </c>
      <c r="T5" s="12"/>
      <c r="U5" s="16" t="s">
        <v>79</v>
      </c>
      <c r="V5" s="8">
        <v>8</v>
      </c>
      <c r="W5" s="12"/>
      <c r="X5" s="12"/>
    </row>
    <row r="6" spans="1:24">
      <c r="A6" s="12" t="s">
        <v>107</v>
      </c>
      <c r="B6" s="8">
        <v>5</v>
      </c>
      <c r="C6" s="12"/>
      <c r="D6" s="12" t="s">
        <v>26</v>
      </c>
      <c r="E6" s="8">
        <v>10</v>
      </c>
      <c r="F6" s="12"/>
      <c r="G6" s="12"/>
      <c r="H6" s="12"/>
      <c r="I6" s="12"/>
      <c r="J6" s="16" t="s">
        <v>55</v>
      </c>
      <c r="K6" s="8">
        <v>48</v>
      </c>
      <c r="L6" s="12"/>
      <c r="M6" s="17"/>
      <c r="N6" s="18" t="s">
        <v>35</v>
      </c>
      <c r="O6" s="8">
        <v>74</v>
      </c>
      <c r="P6" s="17"/>
      <c r="Q6" s="12"/>
      <c r="R6" s="16" t="s">
        <v>55</v>
      </c>
      <c r="S6" s="19">
        <v>46</v>
      </c>
      <c r="T6" s="12"/>
      <c r="U6" s="16" t="s">
        <v>80</v>
      </c>
      <c r="V6" s="8">
        <v>1</v>
      </c>
      <c r="W6" s="12"/>
      <c r="X6" s="12"/>
    </row>
    <row r="7" spans="1:24">
      <c r="A7" s="12" t="s">
        <v>29</v>
      </c>
      <c r="B7" s="8">
        <v>6</v>
      </c>
      <c r="C7" s="12"/>
      <c r="D7" s="12" t="s">
        <v>0</v>
      </c>
      <c r="E7" s="8">
        <v>10</v>
      </c>
      <c r="F7" s="12"/>
      <c r="G7" s="12"/>
      <c r="H7" s="12"/>
      <c r="I7" s="12"/>
      <c r="J7" s="16" t="s">
        <v>56</v>
      </c>
      <c r="K7" s="8">
        <v>31</v>
      </c>
      <c r="L7" s="12"/>
      <c r="M7" s="17" t="s">
        <v>69</v>
      </c>
      <c r="N7" s="12" t="s">
        <v>36</v>
      </c>
      <c r="O7" s="8">
        <v>27</v>
      </c>
      <c r="P7" s="17">
        <f t="shared" ref="P7" si="1">SUM(O7:O8)</f>
        <v>79</v>
      </c>
      <c r="Q7" s="12"/>
      <c r="R7" s="16" t="s">
        <v>56</v>
      </c>
      <c r="S7" s="19">
        <v>30</v>
      </c>
      <c r="T7" s="12"/>
      <c r="U7" s="16" t="s">
        <v>81</v>
      </c>
      <c r="V7" s="8">
        <v>10</v>
      </c>
      <c r="W7" s="12"/>
      <c r="X7" s="12"/>
    </row>
    <row r="8" spans="1:24" ht="15">
      <c r="A8" s="12" t="s">
        <v>116</v>
      </c>
      <c r="B8" s="8">
        <v>6</v>
      </c>
      <c r="C8" s="12"/>
      <c r="D8" s="12" t="s">
        <v>106</v>
      </c>
      <c r="E8" s="8">
        <v>11</v>
      </c>
      <c r="F8" s="12"/>
      <c r="G8" s="20" t="s">
        <v>37</v>
      </c>
      <c r="H8" s="20"/>
      <c r="I8" s="12"/>
      <c r="J8" s="16" t="s">
        <v>57</v>
      </c>
      <c r="K8" s="8">
        <v>8</v>
      </c>
      <c r="L8" s="12"/>
      <c r="M8" s="17"/>
      <c r="N8" s="12" t="s">
        <v>35</v>
      </c>
      <c r="O8" s="8">
        <v>52</v>
      </c>
      <c r="P8" s="17"/>
      <c r="Q8" s="12"/>
      <c r="R8" s="16" t="s">
        <v>57</v>
      </c>
      <c r="S8" s="19">
        <v>7</v>
      </c>
      <c r="T8" s="12"/>
      <c r="U8" s="16" t="s">
        <v>82</v>
      </c>
      <c r="V8" s="8">
        <v>2</v>
      </c>
      <c r="W8" s="12"/>
      <c r="X8" s="12"/>
    </row>
    <row r="9" spans="1:24">
      <c r="A9" s="12" t="s">
        <v>32</v>
      </c>
      <c r="B9" s="8">
        <v>10</v>
      </c>
      <c r="C9" s="12"/>
      <c r="D9" s="12" t="s">
        <v>22</v>
      </c>
      <c r="E9" s="8">
        <v>11</v>
      </c>
      <c r="F9" s="12"/>
      <c r="G9" s="13" t="s">
        <v>37</v>
      </c>
      <c r="H9" s="13" t="s">
        <v>42</v>
      </c>
      <c r="I9" s="12"/>
      <c r="J9" s="16" t="s">
        <v>58</v>
      </c>
      <c r="K9" s="8">
        <v>8</v>
      </c>
      <c r="L9" s="12"/>
      <c r="M9" s="17" t="s">
        <v>70</v>
      </c>
      <c r="N9" s="12" t="s">
        <v>36</v>
      </c>
      <c r="O9" s="8">
        <v>15</v>
      </c>
      <c r="P9" s="17">
        <f t="shared" ref="P9" si="2">SUM(O9:O10)</f>
        <v>66</v>
      </c>
      <c r="Q9" s="12"/>
      <c r="R9" s="16" t="s">
        <v>58</v>
      </c>
      <c r="S9" s="19">
        <v>8</v>
      </c>
      <c r="T9" s="12"/>
      <c r="U9" s="16" t="s">
        <v>86</v>
      </c>
      <c r="V9" s="8">
        <v>9</v>
      </c>
      <c r="W9" s="12"/>
      <c r="X9" s="12"/>
    </row>
    <row r="10" spans="1:24" ht="15">
      <c r="A10" s="12" t="s">
        <v>88</v>
      </c>
      <c r="B10" s="8">
        <v>11</v>
      </c>
      <c r="C10" s="12"/>
      <c r="D10" s="12" t="s">
        <v>10</v>
      </c>
      <c r="E10" s="8">
        <v>12</v>
      </c>
      <c r="F10" s="12"/>
      <c r="G10" s="12" t="s">
        <v>31</v>
      </c>
      <c r="H10" s="12">
        <v>217</v>
      </c>
      <c r="I10" s="12"/>
      <c r="J10" s="16" t="s">
        <v>59</v>
      </c>
      <c r="K10" s="8">
        <v>3</v>
      </c>
      <c r="L10" s="12"/>
      <c r="M10" s="17"/>
      <c r="N10" s="12" t="s">
        <v>35</v>
      </c>
      <c r="O10" s="8">
        <v>51</v>
      </c>
      <c r="P10" s="17"/>
      <c r="Q10" s="12"/>
      <c r="R10" s="16" t="s">
        <v>59</v>
      </c>
      <c r="S10" s="19">
        <v>1</v>
      </c>
      <c r="T10" s="12"/>
      <c r="U10" s="9" t="s">
        <v>40</v>
      </c>
      <c r="V10" s="10">
        <f>SUM(V3:V9)</f>
        <v>41</v>
      </c>
      <c r="W10" s="12"/>
      <c r="X10" s="12"/>
    </row>
    <row r="11" spans="1:24">
      <c r="A11" s="12" t="s">
        <v>15</v>
      </c>
      <c r="B11" s="8">
        <v>12</v>
      </c>
      <c r="C11" s="12"/>
      <c r="D11" s="12" t="s">
        <v>19</v>
      </c>
      <c r="E11" s="8">
        <v>12</v>
      </c>
      <c r="F11" s="12"/>
      <c r="G11" s="12" t="s">
        <v>33</v>
      </c>
      <c r="H11" s="12">
        <v>310</v>
      </c>
      <c r="I11" s="12"/>
      <c r="J11" s="16" t="s">
        <v>60</v>
      </c>
      <c r="K11" s="8">
        <v>7</v>
      </c>
      <c r="L11" s="12"/>
      <c r="M11" s="17" t="s">
        <v>71</v>
      </c>
      <c r="N11" s="12" t="s">
        <v>36</v>
      </c>
      <c r="O11" s="8">
        <v>11</v>
      </c>
      <c r="P11" s="17">
        <f t="shared" ref="P11" si="3">SUM(O11:O12)</f>
        <v>49</v>
      </c>
      <c r="Q11" s="12"/>
      <c r="R11" s="16" t="s">
        <v>60</v>
      </c>
      <c r="S11" s="19">
        <v>5</v>
      </c>
      <c r="T11" s="12"/>
      <c r="U11" s="12"/>
      <c r="V11" s="12"/>
      <c r="W11" s="12"/>
      <c r="X11" s="12"/>
    </row>
    <row r="12" spans="1:24">
      <c r="A12" s="12" t="s">
        <v>4</v>
      </c>
      <c r="B12" s="8">
        <v>12</v>
      </c>
      <c r="C12" s="12"/>
      <c r="D12" s="12" t="s">
        <v>28</v>
      </c>
      <c r="E12" s="8">
        <v>13</v>
      </c>
      <c r="F12" s="12"/>
      <c r="G12" s="12"/>
      <c r="H12" s="12"/>
      <c r="I12" s="12"/>
      <c r="J12" s="16" t="s">
        <v>61</v>
      </c>
      <c r="K12" s="8">
        <v>13</v>
      </c>
      <c r="L12" s="12"/>
      <c r="M12" s="17"/>
      <c r="N12" s="12" t="s">
        <v>35</v>
      </c>
      <c r="O12" s="8">
        <v>38</v>
      </c>
      <c r="P12" s="17"/>
      <c r="Q12" s="12"/>
      <c r="R12" s="16" t="s">
        <v>61</v>
      </c>
      <c r="S12" s="19">
        <v>10</v>
      </c>
      <c r="T12" s="12"/>
      <c r="U12" s="12"/>
      <c r="V12" s="12"/>
      <c r="W12" s="12"/>
      <c r="X12" s="12"/>
    </row>
    <row r="13" spans="1:24">
      <c r="A13" s="12" t="s">
        <v>27</v>
      </c>
      <c r="B13" s="8">
        <v>13</v>
      </c>
      <c r="C13" s="12"/>
      <c r="D13" s="12" t="s">
        <v>16</v>
      </c>
      <c r="E13" s="8">
        <v>13</v>
      </c>
      <c r="F13" s="12"/>
      <c r="G13" s="12"/>
      <c r="H13" s="12"/>
      <c r="I13" s="12"/>
      <c r="J13" s="16" t="s">
        <v>62</v>
      </c>
      <c r="K13" s="8">
        <v>13</v>
      </c>
      <c r="L13" s="12"/>
      <c r="M13" s="17" t="s">
        <v>72</v>
      </c>
      <c r="N13" s="12" t="s">
        <v>36</v>
      </c>
      <c r="O13" s="8">
        <v>8</v>
      </c>
      <c r="P13" s="17">
        <f t="shared" ref="P13" si="4">SUM(O13:O14)</f>
        <v>53</v>
      </c>
      <c r="Q13" s="12"/>
      <c r="R13" s="16" t="s">
        <v>62</v>
      </c>
      <c r="S13" s="19">
        <v>9</v>
      </c>
      <c r="T13" s="12"/>
      <c r="U13" s="12"/>
      <c r="V13" s="12"/>
      <c r="W13" s="12"/>
      <c r="X13" s="12"/>
    </row>
    <row r="14" spans="1:24">
      <c r="A14" s="12" t="s">
        <v>87</v>
      </c>
      <c r="B14" s="8">
        <v>13</v>
      </c>
      <c r="C14" s="12"/>
      <c r="D14" s="12" t="s">
        <v>14</v>
      </c>
      <c r="E14" s="8">
        <v>14</v>
      </c>
      <c r="F14" s="12"/>
      <c r="G14" s="12"/>
      <c r="H14" s="12"/>
      <c r="I14" s="12"/>
      <c r="J14" s="16" t="s">
        <v>63</v>
      </c>
      <c r="K14" s="8">
        <v>17</v>
      </c>
      <c r="L14" s="12"/>
      <c r="M14" s="17"/>
      <c r="N14" s="12" t="s">
        <v>35</v>
      </c>
      <c r="O14" s="8">
        <v>45</v>
      </c>
      <c r="P14" s="17"/>
      <c r="Q14" s="12"/>
      <c r="R14" s="16" t="s">
        <v>63</v>
      </c>
      <c r="S14" s="19">
        <v>7</v>
      </c>
      <c r="T14" s="12"/>
      <c r="U14" s="12"/>
      <c r="V14" s="12"/>
      <c r="W14" s="12"/>
      <c r="X14" s="12"/>
    </row>
    <row r="15" spans="1:24">
      <c r="A15" s="12" t="s">
        <v>13</v>
      </c>
      <c r="B15" s="8">
        <v>19</v>
      </c>
      <c r="C15" s="12"/>
      <c r="D15" s="12" t="s">
        <v>17</v>
      </c>
      <c r="E15" s="8">
        <v>15</v>
      </c>
      <c r="F15" s="12"/>
      <c r="G15" s="12"/>
      <c r="H15" s="12"/>
      <c r="I15" s="12"/>
      <c r="J15" s="16" t="s">
        <v>64</v>
      </c>
      <c r="K15" s="8">
        <v>19</v>
      </c>
      <c r="L15" s="12"/>
      <c r="M15" s="17" t="s">
        <v>73</v>
      </c>
      <c r="N15" s="12" t="s">
        <v>36</v>
      </c>
      <c r="O15" s="8">
        <v>1</v>
      </c>
      <c r="P15" s="17">
        <f t="shared" ref="P15" si="5">SUM(O15:O16)</f>
        <v>21</v>
      </c>
      <c r="Q15" s="12"/>
      <c r="R15" s="16" t="s">
        <v>64</v>
      </c>
      <c r="S15" s="19">
        <v>13</v>
      </c>
      <c r="T15" s="12"/>
      <c r="U15" s="12"/>
      <c r="V15" s="12"/>
      <c r="W15" s="12"/>
      <c r="X15" s="12"/>
    </row>
    <row r="16" spans="1:24">
      <c r="A16" s="12" t="s">
        <v>7</v>
      </c>
      <c r="B16" s="8">
        <v>19</v>
      </c>
      <c r="C16" s="12"/>
      <c r="D16" s="12" t="s">
        <v>6</v>
      </c>
      <c r="E16" s="8">
        <v>15</v>
      </c>
      <c r="F16" s="12"/>
      <c r="G16" s="12"/>
      <c r="H16" s="12"/>
      <c r="I16" s="12"/>
      <c r="J16" s="16" t="s">
        <v>65</v>
      </c>
      <c r="K16" s="8">
        <v>8</v>
      </c>
      <c r="L16" s="12"/>
      <c r="M16" s="17"/>
      <c r="N16" s="12" t="s">
        <v>35</v>
      </c>
      <c r="O16" s="8">
        <v>20</v>
      </c>
      <c r="P16" s="17"/>
      <c r="Q16" s="12"/>
      <c r="R16" s="16" t="s">
        <v>65</v>
      </c>
      <c r="S16" s="19">
        <v>6</v>
      </c>
      <c r="T16" s="12"/>
      <c r="U16" s="12"/>
      <c r="V16" s="12"/>
      <c r="W16" s="12"/>
      <c r="X16" s="12"/>
    </row>
    <row r="17" spans="1:24">
      <c r="A17" s="12" t="s">
        <v>11</v>
      </c>
      <c r="B17" s="8">
        <v>25</v>
      </c>
      <c r="C17" s="12"/>
      <c r="D17" s="12" t="s">
        <v>18</v>
      </c>
      <c r="E17" s="8">
        <v>17</v>
      </c>
      <c r="F17" s="12"/>
      <c r="G17" s="12"/>
      <c r="H17" s="12"/>
      <c r="I17" s="12"/>
      <c r="J17" s="16" t="s">
        <v>66</v>
      </c>
      <c r="K17" s="8">
        <v>26</v>
      </c>
      <c r="L17" s="12"/>
      <c r="M17" s="17" t="s">
        <v>75</v>
      </c>
      <c r="N17" s="12" t="s">
        <v>36</v>
      </c>
      <c r="O17" s="8">
        <v>0</v>
      </c>
      <c r="P17" s="17">
        <f t="shared" ref="P17" si="6">SUM(O17:O18)</f>
        <v>31</v>
      </c>
      <c r="Q17" s="12"/>
      <c r="R17" s="16" t="s">
        <v>66</v>
      </c>
      <c r="S17" s="19">
        <v>19</v>
      </c>
      <c r="T17" s="12"/>
      <c r="U17" s="12"/>
      <c r="V17" s="12"/>
      <c r="W17" s="12"/>
      <c r="X17" s="12"/>
    </row>
    <row r="18" spans="1:24">
      <c r="A18" s="12" t="s">
        <v>24</v>
      </c>
      <c r="B18" s="8">
        <v>28</v>
      </c>
      <c r="C18" s="12"/>
      <c r="D18" s="12" t="s">
        <v>20</v>
      </c>
      <c r="E18" s="8">
        <v>17</v>
      </c>
      <c r="F18" s="12"/>
      <c r="G18" s="12"/>
      <c r="H18" s="12"/>
      <c r="I18" s="12"/>
      <c r="J18" s="16" t="s">
        <v>67</v>
      </c>
      <c r="K18" s="8">
        <v>22</v>
      </c>
      <c r="L18" s="12"/>
      <c r="M18" s="17"/>
      <c r="N18" s="12" t="s">
        <v>35</v>
      </c>
      <c r="O18" s="8">
        <v>31</v>
      </c>
      <c r="P18" s="17"/>
      <c r="Q18" s="12"/>
      <c r="R18" s="16" t="s">
        <v>67</v>
      </c>
      <c r="S18" s="19">
        <v>16</v>
      </c>
      <c r="T18" s="12"/>
      <c r="U18" s="12"/>
      <c r="V18" s="12"/>
      <c r="W18" s="12"/>
      <c r="X18" s="12"/>
    </row>
    <row r="19" spans="1:24">
      <c r="A19" s="12" t="s">
        <v>25</v>
      </c>
      <c r="B19" s="8">
        <v>29</v>
      </c>
      <c r="C19" s="12"/>
      <c r="D19" s="12" t="s">
        <v>21</v>
      </c>
      <c r="E19" s="8">
        <v>18</v>
      </c>
      <c r="F19" s="12"/>
      <c r="G19" s="12"/>
      <c r="H19" s="12"/>
      <c r="I19" s="12"/>
      <c r="J19" s="16" t="s">
        <v>45</v>
      </c>
      <c r="K19" s="8">
        <v>13</v>
      </c>
      <c r="L19" s="12"/>
      <c r="M19" s="17" t="s">
        <v>76</v>
      </c>
      <c r="N19" s="12" t="s">
        <v>36</v>
      </c>
      <c r="O19" s="8">
        <v>0</v>
      </c>
      <c r="P19" s="17">
        <f t="shared" ref="P19" si="7">SUM(O19:O20)</f>
        <v>2</v>
      </c>
      <c r="Q19" s="12"/>
      <c r="R19" s="16" t="s">
        <v>45</v>
      </c>
      <c r="S19" s="19">
        <v>7</v>
      </c>
      <c r="T19" s="12"/>
      <c r="U19" s="12"/>
      <c r="V19" s="12"/>
      <c r="W19" s="12"/>
      <c r="X19" s="12"/>
    </row>
    <row r="20" spans="1:24">
      <c r="A20" s="12" t="s">
        <v>1</v>
      </c>
      <c r="B20" s="8">
        <v>54</v>
      </c>
      <c r="C20" s="12"/>
      <c r="D20" s="12" t="s">
        <v>12</v>
      </c>
      <c r="E20" s="8">
        <v>20</v>
      </c>
      <c r="F20" s="12"/>
      <c r="G20" s="12"/>
      <c r="H20" s="12"/>
      <c r="I20" s="12"/>
      <c r="J20" s="16" t="s">
        <v>46</v>
      </c>
      <c r="K20" s="8">
        <v>23</v>
      </c>
      <c r="L20" s="12"/>
      <c r="M20" s="17"/>
      <c r="N20" s="12" t="s">
        <v>35</v>
      </c>
      <c r="O20" s="8">
        <v>2</v>
      </c>
      <c r="P20" s="17"/>
      <c r="Q20" s="12"/>
      <c r="R20" s="16" t="s">
        <v>46</v>
      </c>
      <c r="S20" s="19">
        <v>21</v>
      </c>
      <c r="T20" s="12"/>
      <c r="U20" s="12"/>
      <c r="V20" s="12"/>
      <c r="W20" s="12"/>
      <c r="X20" s="12"/>
    </row>
    <row r="21" spans="1:24">
      <c r="A21" s="12" t="s">
        <v>2</v>
      </c>
      <c r="B21" s="8">
        <v>60</v>
      </c>
      <c r="C21" s="12"/>
      <c r="D21" s="12" t="s">
        <v>3</v>
      </c>
      <c r="E21" s="8">
        <v>31</v>
      </c>
      <c r="F21" s="12"/>
      <c r="G21" s="12"/>
      <c r="H21" s="12"/>
      <c r="I21" s="12"/>
      <c r="J21" s="16" t="s">
        <v>47</v>
      </c>
      <c r="K21" s="8">
        <v>21</v>
      </c>
      <c r="L21" s="12"/>
      <c r="M21" s="12"/>
      <c r="N21" s="12"/>
      <c r="O21" s="12"/>
      <c r="P21" s="12">
        <f>SUM(P3:P20)</f>
        <v>423</v>
      </c>
      <c r="Q21" s="12"/>
      <c r="R21" s="16" t="s">
        <v>47</v>
      </c>
      <c r="S21" s="19">
        <v>12</v>
      </c>
      <c r="T21" s="12"/>
      <c r="U21" s="12"/>
      <c r="V21" s="12"/>
      <c r="W21" s="12"/>
      <c r="X21" s="12"/>
    </row>
    <row r="22" spans="1:24">
      <c r="A22" s="12" t="s">
        <v>5</v>
      </c>
      <c r="B22" s="8">
        <v>135</v>
      </c>
      <c r="C22" s="12"/>
      <c r="D22" s="12" t="s">
        <v>23</v>
      </c>
      <c r="E22" s="8">
        <v>46</v>
      </c>
      <c r="F22" s="12"/>
      <c r="G22" s="12"/>
      <c r="H22" s="12"/>
      <c r="I22" s="12"/>
      <c r="J22" s="16" t="s">
        <v>48</v>
      </c>
      <c r="K22" s="8">
        <v>17</v>
      </c>
      <c r="L22" s="12"/>
      <c r="M22" s="12"/>
      <c r="N22" s="12"/>
      <c r="O22" s="12"/>
      <c r="P22" s="12"/>
      <c r="Q22" s="12"/>
      <c r="R22" s="16" t="s">
        <v>48</v>
      </c>
      <c r="S22" s="19">
        <v>8</v>
      </c>
      <c r="T22" s="12"/>
      <c r="U22" s="12"/>
      <c r="V22" s="12"/>
      <c r="W22" s="12"/>
      <c r="X22" s="12"/>
    </row>
    <row r="23" spans="1:24" ht="15">
      <c r="A23" s="9" t="s">
        <v>40</v>
      </c>
      <c r="B23" s="10">
        <f>K27</f>
        <v>527</v>
      </c>
      <c r="C23" s="12"/>
      <c r="D23" s="9" t="s">
        <v>40</v>
      </c>
      <c r="E23" s="10">
        <f>K27</f>
        <v>527</v>
      </c>
      <c r="F23" s="12"/>
      <c r="G23" s="12"/>
      <c r="H23" s="12"/>
      <c r="I23" s="12"/>
      <c r="J23" s="16" t="s">
        <v>49</v>
      </c>
      <c r="K23" s="8">
        <v>11</v>
      </c>
      <c r="L23" s="12"/>
      <c r="M23" s="12"/>
      <c r="N23" s="12"/>
      <c r="O23" s="12"/>
      <c r="P23" s="12"/>
      <c r="Q23" s="12"/>
      <c r="R23" s="16" t="s">
        <v>49</v>
      </c>
      <c r="S23" s="19">
        <v>4</v>
      </c>
      <c r="T23" s="12"/>
      <c r="U23" s="12"/>
      <c r="V23" s="12"/>
      <c r="W23" s="12"/>
      <c r="X23" s="12"/>
    </row>
    <row r="24" spans="1:24">
      <c r="A24" s="12"/>
      <c r="B24" s="12"/>
      <c r="C24" s="12"/>
      <c r="D24" s="12"/>
      <c r="E24" s="12"/>
      <c r="F24" s="12"/>
      <c r="G24" s="12"/>
      <c r="H24" s="12"/>
      <c r="I24" s="12"/>
      <c r="J24" s="16" t="s">
        <v>50</v>
      </c>
      <c r="K24" s="8">
        <v>40</v>
      </c>
      <c r="L24" s="12"/>
      <c r="M24" s="12"/>
      <c r="N24" s="12"/>
      <c r="O24" s="12"/>
      <c r="P24" s="12"/>
      <c r="Q24" s="12"/>
      <c r="R24" s="16" t="s">
        <v>50</v>
      </c>
      <c r="S24" s="19">
        <v>27</v>
      </c>
      <c r="T24" s="12"/>
      <c r="U24" s="12"/>
      <c r="V24" s="12"/>
      <c r="W24" s="12"/>
      <c r="X24" s="12"/>
    </row>
    <row r="25" spans="1:24" ht="15">
      <c r="A25" s="3" t="s">
        <v>24</v>
      </c>
      <c r="B25" s="3"/>
      <c r="C25" s="12"/>
      <c r="D25" s="12"/>
      <c r="E25" s="12"/>
      <c r="F25" s="12"/>
      <c r="G25" s="12"/>
      <c r="H25" s="12"/>
      <c r="I25" s="12"/>
      <c r="J25" s="16" t="s">
        <v>51</v>
      </c>
      <c r="K25" s="8">
        <v>33</v>
      </c>
      <c r="L25" s="12"/>
      <c r="M25" s="5"/>
      <c r="N25" s="6"/>
      <c r="O25" s="12"/>
      <c r="P25" s="12"/>
      <c r="Q25" s="12"/>
      <c r="R25" s="16" t="s">
        <v>51</v>
      </c>
      <c r="S25" s="19">
        <v>32</v>
      </c>
      <c r="T25" s="12"/>
      <c r="U25" s="12"/>
      <c r="V25" s="12"/>
      <c r="W25" s="12"/>
      <c r="X25" s="12"/>
    </row>
    <row r="26" spans="1:24">
      <c r="A26" s="13" t="s">
        <v>31</v>
      </c>
      <c r="B26" s="13" t="s">
        <v>42</v>
      </c>
      <c r="C26" s="12"/>
      <c r="D26" s="12"/>
      <c r="E26" s="12"/>
      <c r="F26" s="12"/>
      <c r="G26" s="12"/>
      <c r="H26" s="12"/>
      <c r="I26" s="12"/>
      <c r="J26" s="16" t="s">
        <v>52</v>
      </c>
      <c r="K26" s="8">
        <v>43</v>
      </c>
      <c r="L26" s="12"/>
      <c r="M26" s="7"/>
      <c r="N26" s="8"/>
      <c r="O26" s="12"/>
      <c r="P26" s="12"/>
      <c r="Q26" s="12"/>
      <c r="R26" s="16" t="s">
        <v>52</v>
      </c>
      <c r="S26" s="19">
        <v>37</v>
      </c>
      <c r="T26" s="12"/>
      <c r="U26" s="12"/>
      <c r="V26" s="12"/>
      <c r="W26" s="12"/>
      <c r="X26" s="12"/>
    </row>
    <row r="27" spans="1:24" ht="15">
      <c r="A27" s="12" t="s">
        <v>115</v>
      </c>
      <c r="B27" s="8">
        <v>1</v>
      </c>
      <c r="C27" s="12"/>
      <c r="D27" s="12"/>
      <c r="E27" s="12"/>
      <c r="F27" s="12"/>
      <c r="G27" s="12"/>
      <c r="H27" s="12"/>
      <c r="I27" s="12"/>
      <c r="J27" s="9" t="s">
        <v>40</v>
      </c>
      <c r="K27" s="10">
        <f>SUM(K3:K26)</f>
        <v>527</v>
      </c>
      <c r="L27" s="12"/>
      <c r="M27" s="7"/>
      <c r="N27" s="8"/>
      <c r="O27" s="12"/>
      <c r="P27" s="12"/>
      <c r="Q27" s="12"/>
      <c r="R27" s="9" t="s">
        <v>40</v>
      </c>
      <c r="S27" s="10">
        <f>SUM(S3:S26)</f>
        <v>423</v>
      </c>
      <c r="T27" s="12"/>
      <c r="U27" s="12"/>
      <c r="V27" s="12"/>
      <c r="W27" s="12"/>
      <c r="X27" s="12"/>
    </row>
    <row r="28" spans="1:24" ht="15">
      <c r="A28" s="12" t="s">
        <v>24</v>
      </c>
      <c r="B28" s="8">
        <v>28</v>
      </c>
      <c r="C28" s="12"/>
      <c r="D28" s="12"/>
      <c r="E28" s="12"/>
      <c r="F28" s="12"/>
      <c r="G28" s="12"/>
      <c r="H28" s="12"/>
      <c r="I28" s="12"/>
      <c r="J28" s="9"/>
      <c r="K28" s="10"/>
      <c r="L28" s="12"/>
      <c r="M28" s="5"/>
      <c r="N28" s="6"/>
      <c r="O28" s="12"/>
      <c r="P28" s="12"/>
      <c r="Q28" s="12"/>
      <c r="R28" s="9"/>
      <c r="S28" s="10"/>
      <c r="T28" s="12"/>
      <c r="U28" s="12"/>
      <c r="V28" s="12"/>
      <c r="W28" s="12"/>
      <c r="X28" s="12"/>
    </row>
    <row r="29" spans="1:24" ht="15">
      <c r="A29" s="12" t="s">
        <v>109</v>
      </c>
      <c r="B29" s="8">
        <v>2</v>
      </c>
      <c r="C29" s="12"/>
      <c r="D29" s="12"/>
      <c r="E29" s="12"/>
      <c r="F29" s="12"/>
      <c r="G29" s="12"/>
      <c r="H29" s="12"/>
      <c r="I29" s="12"/>
      <c r="J29" s="9"/>
      <c r="K29" s="10"/>
      <c r="L29" s="12"/>
      <c r="M29" s="5"/>
      <c r="N29" s="6"/>
      <c r="O29" s="12"/>
      <c r="P29" s="12"/>
      <c r="Q29" s="12"/>
      <c r="R29" s="9"/>
      <c r="S29" s="10"/>
      <c r="T29" s="12"/>
      <c r="U29" s="12"/>
      <c r="V29" s="12"/>
      <c r="W29" s="12"/>
      <c r="X29" s="12"/>
    </row>
    <row r="30" spans="1:24" ht="15">
      <c r="A30" s="12" t="s">
        <v>116</v>
      </c>
      <c r="B30" s="8">
        <v>6</v>
      </c>
      <c r="C30" s="12"/>
      <c r="D30" s="12"/>
      <c r="E30" s="12"/>
      <c r="F30" s="12"/>
      <c r="G30" s="12"/>
      <c r="H30" s="12"/>
      <c r="I30" s="12"/>
      <c r="J30" s="9"/>
      <c r="K30" s="10"/>
      <c r="L30" s="12"/>
      <c r="M30" s="5"/>
      <c r="N30" s="6"/>
      <c r="O30" s="12"/>
      <c r="P30" s="12"/>
      <c r="Q30" s="12"/>
      <c r="R30" s="9"/>
      <c r="S30" s="10"/>
      <c r="T30" s="12"/>
      <c r="U30" s="12"/>
      <c r="V30" s="12"/>
      <c r="W30" s="12"/>
      <c r="X30" s="12"/>
    </row>
    <row r="31" spans="1:24" ht="15">
      <c r="A31" s="12" t="s">
        <v>119</v>
      </c>
      <c r="B31" s="8">
        <v>1</v>
      </c>
      <c r="C31" s="12"/>
      <c r="D31" s="12"/>
      <c r="E31" s="12"/>
      <c r="F31" s="12"/>
      <c r="G31" s="12"/>
      <c r="H31" s="12"/>
      <c r="I31" s="12"/>
      <c r="J31" s="9"/>
      <c r="K31" s="10"/>
      <c r="L31" s="12"/>
      <c r="M31" s="5"/>
      <c r="N31" s="6"/>
      <c r="O31" s="12"/>
      <c r="P31" s="12"/>
      <c r="Q31" s="12"/>
      <c r="R31" s="9"/>
      <c r="S31" s="10"/>
      <c r="T31" s="12"/>
      <c r="U31" s="12"/>
      <c r="V31" s="12"/>
      <c r="W31" s="12"/>
      <c r="X31" s="12"/>
    </row>
    <row r="32" spans="1:24" ht="15">
      <c r="A32" s="12" t="s">
        <v>120</v>
      </c>
      <c r="B32" s="8">
        <v>1</v>
      </c>
      <c r="C32" s="12"/>
      <c r="D32" s="12"/>
      <c r="E32" s="12"/>
      <c r="F32" s="12"/>
      <c r="G32" s="12"/>
      <c r="H32" s="12"/>
      <c r="I32" s="12"/>
      <c r="J32" s="9"/>
      <c r="K32" s="10"/>
      <c r="L32" s="12"/>
      <c r="M32" s="5"/>
      <c r="N32" s="6"/>
      <c r="O32" s="12"/>
      <c r="P32" s="12"/>
      <c r="Q32" s="12"/>
      <c r="R32" s="9"/>
      <c r="S32" s="10"/>
      <c r="T32" s="12"/>
      <c r="U32" s="12"/>
      <c r="V32" s="12"/>
      <c r="W32" s="12"/>
      <c r="X32" s="12"/>
    </row>
    <row r="33" spans="1:24" ht="15">
      <c r="A33" s="12" t="s">
        <v>117</v>
      </c>
      <c r="B33" s="8">
        <v>1</v>
      </c>
      <c r="C33" s="12"/>
      <c r="D33" s="12"/>
      <c r="E33" s="12"/>
      <c r="F33" s="12"/>
      <c r="G33" s="12"/>
      <c r="H33" s="12"/>
      <c r="I33" s="12"/>
      <c r="J33" s="9"/>
      <c r="K33" s="10"/>
      <c r="L33" s="12"/>
      <c r="M33" s="5"/>
      <c r="N33" s="6"/>
      <c r="O33" s="12"/>
      <c r="P33" s="12"/>
      <c r="Q33" s="12"/>
      <c r="R33" s="9"/>
      <c r="S33" s="10"/>
      <c r="T33" s="12"/>
      <c r="U33" s="12"/>
      <c r="V33" s="12"/>
      <c r="W33" s="12"/>
      <c r="X33" s="12"/>
    </row>
    <row r="34" spans="1:24" ht="15">
      <c r="A34" s="12" t="s">
        <v>121</v>
      </c>
      <c r="B34" s="8">
        <v>1</v>
      </c>
      <c r="C34" s="12"/>
      <c r="D34" s="12"/>
      <c r="E34" s="12"/>
      <c r="F34" s="12"/>
      <c r="G34" s="12"/>
      <c r="H34" s="12"/>
      <c r="I34" s="12"/>
      <c r="J34" s="9"/>
      <c r="K34" s="10"/>
      <c r="L34" s="12"/>
      <c r="M34" s="7"/>
      <c r="N34" s="8"/>
      <c r="O34" s="12"/>
      <c r="P34" s="12"/>
      <c r="Q34" s="12"/>
      <c r="R34" s="9"/>
      <c r="S34" s="10"/>
      <c r="T34" s="12"/>
      <c r="U34" s="12"/>
      <c r="V34" s="12"/>
      <c r="W34" s="12"/>
      <c r="X34" s="12"/>
    </row>
    <row r="35" spans="1:24" ht="15">
      <c r="A35" s="9" t="s">
        <v>40</v>
      </c>
      <c r="B35" s="10">
        <f>SUM(B27:B34)</f>
        <v>41</v>
      </c>
      <c r="C35" s="12"/>
      <c r="D35" s="12"/>
      <c r="E35" s="12"/>
      <c r="F35" s="12"/>
      <c r="G35" s="12"/>
      <c r="H35" s="12"/>
      <c r="I35" s="12"/>
      <c r="J35" s="12"/>
      <c r="K35" s="12"/>
      <c r="L35" s="12"/>
      <c r="M35" s="5"/>
      <c r="N35" s="6"/>
      <c r="O35" s="12"/>
      <c r="P35" s="12"/>
      <c r="Q35" s="12"/>
      <c r="R35" s="12"/>
      <c r="S35" s="12"/>
      <c r="T35" s="11"/>
      <c r="U35" s="12"/>
      <c r="V35" s="12"/>
      <c r="W35" s="12"/>
      <c r="X35" s="12"/>
    </row>
    <row r="36" spans="1:24" s="2" customFormat="1">
      <c r="A36" s="12"/>
      <c r="B36" s="8"/>
      <c r="C36" s="12"/>
      <c r="D36" s="12"/>
      <c r="E36" s="12"/>
      <c r="F36" s="12"/>
      <c r="G36" s="12"/>
      <c r="H36" s="12"/>
      <c r="I36" s="12"/>
      <c r="J36" s="12"/>
      <c r="K36" s="12"/>
      <c r="L36" s="12"/>
      <c r="M36" s="7"/>
      <c r="N36" s="8"/>
      <c r="O36" s="12"/>
      <c r="P36" s="12"/>
      <c r="Q36" s="12"/>
      <c r="R36" s="12"/>
      <c r="S36" s="12"/>
      <c r="T36" s="12"/>
      <c r="U36" s="12"/>
      <c r="V36" s="12"/>
      <c r="W36" s="12"/>
      <c r="X36" s="12"/>
    </row>
    <row r="37" spans="1:24" s="2" customFormat="1">
      <c r="A37" s="12"/>
      <c r="B37" s="12"/>
      <c r="C37" s="12"/>
      <c r="D37" s="12"/>
      <c r="E37" s="12"/>
      <c r="F37" s="12"/>
      <c r="G37" s="12"/>
      <c r="H37" s="12"/>
      <c r="I37" s="12"/>
      <c r="J37" s="12"/>
      <c r="K37" s="12"/>
      <c r="L37" s="12"/>
      <c r="M37" s="7"/>
      <c r="N37" s="8"/>
      <c r="O37" s="12"/>
      <c r="P37" s="12"/>
      <c r="Q37" s="12"/>
      <c r="R37" s="12"/>
      <c r="S37" s="12"/>
      <c r="T37" s="12"/>
      <c r="U37" s="12"/>
      <c r="V37" s="12"/>
      <c r="W37" s="12"/>
      <c r="X37" s="12"/>
    </row>
    <row r="38" spans="1:24" s="2" customFormat="1">
      <c r="A38" s="12"/>
      <c r="B38" s="12"/>
      <c r="C38" s="12"/>
      <c r="D38" s="12"/>
      <c r="E38" s="12"/>
      <c r="F38" s="12"/>
      <c r="G38" s="12"/>
      <c r="H38" s="12"/>
      <c r="I38" s="12"/>
      <c r="J38" s="12"/>
      <c r="K38" s="12"/>
      <c r="L38" s="12"/>
      <c r="M38" s="5"/>
      <c r="N38" s="6"/>
      <c r="O38" s="12"/>
      <c r="P38" s="12"/>
      <c r="Q38" s="12"/>
      <c r="R38" s="12"/>
      <c r="S38" s="12"/>
      <c r="T38" s="12"/>
      <c r="U38" s="12"/>
      <c r="V38" s="12"/>
      <c r="W38" s="12"/>
      <c r="X38" s="12"/>
    </row>
    <row r="39" spans="1:24" s="2" customFormat="1">
      <c r="A39" s="12"/>
      <c r="B39" s="12"/>
      <c r="C39" s="12"/>
      <c r="D39" s="12"/>
      <c r="E39" s="12"/>
      <c r="F39" s="12"/>
      <c r="G39" s="12"/>
      <c r="H39" s="12"/>
      <c r="I39" s="12"/>
      <c r="J39" s="12"/>
      <c r="K39" s="12"/>
      <c r="L39" s="12"/>
      <c r="M39" s="7"/>
      <c r="N39" s="8"/>
      <c r="O39" s="12"/>
      <c r="P39" s="12"/>
      <c r="Q39" s="12"/>
      <c r="R39" s="12"/>
      <c r="S39" s="12"/>
      <c r="T39" s="12"/>
      <c r="U39" s="12"/>
      <c r="V39" s="12"/>
      <c r="W39" s="12"/>
      <c r="X39" s="12"/>
    </row>
    <row r="40" spans="1:24" s="2" customFormat="1">
      <c r="A40" s="12"/>
      <c r="B40" s="12"/>
      <c r="C40" s="12"/>
      <c r="D40" s="12"/>
      <c r="E40" s="12"/>
      <c r="F40" s="12"/>
      <c r="G40" s="12"/>
      <c r="H40" s="12"/>
      <c r="I40" s="12"/>
      <c r="J40" s="12"/>
      <c r="K40" s="12"/>
      <c r="L40" s="12"/>
      <c r="M40" s="7"/>
      <c r="N40" s="8"/>
      <c r="O40" s="12"/>
      <c r="P40" s="12"/>
      <c r="Q40" s="12"/>
      <c r="R40" s="12"/>
      <c r="S40" s="12"/>
      <c r="T40" s="12"/>
      <c r="U40" s="12"/>
      <c r="V40" s="12"/>
      <c r="W40" s="12"/>
      <c r="X40" s="12"/>
    </row>
    <row r="41" spans="1:24" s="2" customFormat="1">
      <c r="A41" s="12"/>
      <c r="B41" s="12"/>
      <c r="C41" s="12"/>
      <c r="D41" s="12"/>
      <c r="E41" s="12"/>
      <c r="F41" s="12"/>
      <c r="G41" s="12"/>
      <c r="H41" s="12"/>
      <c r="I41" s="12"/>
      <c r="J41" s="12"/>
      <c r="K41" s="12"/>
      <c r="L41" s="12"/>
      <c r="M41" s="12"/>
      <c r="N41" s="12"/>
      <c r="O41" s="12"/>
      <c r="P41" s="12"/>
      <c r="Q41" s="12"/>
      <c r="R41" s="12"/>
      <c r="S41" s="12"/>
      <c r="T41" s="12"/>
      <c r="U41" s="12"/>
      <c r="V41" s="12"/>
      <c r="W41" s="12"/>
      <c r="X41" s="12"/>
    </row>
    <row r="42" spans="1:24" s="2" customFormat="1">
      <c r="A42" s="12"/>
      <c r="B42" s="12"/>
      <c r="C42" s="12"/>
      <c r="D42" s="12"/>
      <c r="E42" s="12"/>
      <c r="F42" s="12"/>
      <c r="G42" s="12"/>
      <c r="H42" s="12"/>
      <c r="I42" s="12"/>
      <c r="J42" s="12"/>
      <c r="K42" s="12"/>
      <c r="L42" s="12"/>
      <c r="M42" s="14"/>
      <c r="N42" s="12"/>
      <c r="O42" s="12"/>
      <c r="P42" s="12"/>
      <c r="Q42" s="12"/>
      <c r="R42" s="12"/>
      <c r="S42" s="12"/>
      <c r="T42" s="12"/>
      <c r="U42" s="12"/>
      <c r="V42" s="12"/>
      <c r="W42" s="12"/>
      <c r="X42" s="12"/>
    </row>
    <row r="43" spans="1:24" s="2" customFormat="1">
      <c r="A43" s="12"/>
      <c r="B43" s="12"/>
      <c r="C43" s="12"/>
      <c r="D43" s="12"/>
      <c r="E43" s="12"/>
      <c r="F43" s="12"/>
      <c r="G43" s="12"/>
      <c r="H43" s="12"/>
      <c r="I43" s="12"/>
      <c r="J43" s="12"/>
      <c r="K43" s="12"/>
      <c r="L43" s="12"/>
      <c r="M43" s="12"/>
      <c r="N43" s="12"/>
      <c r="O43" s="12"/>
      <c r="P43" s="12"/>
      <c r="Q43" s="12"/>
      <c r="R43" s="12"/>
      <c r="S43" s="12"/>
      <c r="T43" s="12"/>
      <c r="U43" s="12"/>
      <c r="V43" s="12"/>
      <c r="W43" s="12"/>
      <c r="X43" s="12"/>
    </row>
    <row r="44" spans="1:24" s="2" customFormat="1">
      <c r="A44" s="12"/>
      <c r="B44" s="12"/>
      <c r="C44" s="12"/>
      <c r="D44" s="12"/>
      <c r="E44" s="12"/>
      <c r="F44" s="12"/>
      <c r="G44" s="12"/>
      <c r="H44" s="12"/>
      <c r="I44" s="12"/>
      <c r="J44" s="12"/>
      <c r="K44" s="12"/>
      <c r="L44" s="12"/>
      <c r="M44" s="12"/>
      <c r="N44" s="12"/>
      <c r="O44" s="12"/>
      <c r="P44" s="12"/>
      <c r="Q44" s="12"/>
      <c r="R44" s="12"/>
      <c r="S44" s="12"/>
      <c r="T44" s="12"/>
      <c r="U44" s="12"/>
      <c r="V44" s="12"/>
      <c r="W44" s="12"/>
      <c r="X44" s="12"/>
    </row>
    <row r="45" spans="1:24" s="2" customFormat="1">
      <c r="A45" s="12"/>
      <c r="B45" s="12"/>
      <c r="C45" s="12"/>
      <c r="D45" s="12"/>
      <c r="E45" s="12"/>
      <c r="F45" s="12"/>
      <c r="G45" s="12"/>
      <c r="H45" s="12"/>
      <c r="I45" s="12"/>
      <c r="J45" s="12"/>
      <c r="K45" s="12"/>
      <c r="L45" s="12"/>
      <c r="M45" s="12"/>
      <c r="N45" s="12"/>
      <c r="O45" s="12"/>
      <c r="P45" s="12"/>
      <c r="Q45" s="12"/>
      <c r="R45" s="12"/>
      <c r="S45" s="12"/>
      <c r="T45" s="12"/>
      <c r="U45" s="12"/>
      <c r="V45" s="12"/>
      <c r="W45" s="12"/>
      <c r="X45" s="12"/>
    </row>
    <row r="46" spans="1:24" s="2" customFormat="1">
      <c r="A46" s="12"/>
      <c r="B46" s="12"/>
      <c r="C46" s="12"/>
      <c r="D46" s="12"/>
      <c r="E46" s="12"/>
      <c r="F46" s="12"/>
      <c r="G46" s="12"/>
      <c r="H46" s="12"/>
      <c r="I46" s="12"/>
      <c r="J46" s="12"/>
      <c r="K46" s="12"/>
      <c r="L46" s="12"/>
      <c r="M46" s="12"/>
      <c r="N46" s="12"/>
      <c r="O46" s="12"/>
      <c r="P46" s="12"/>
      <c r="Q46" s="12"/>
      <c r="R46" s="12"/>
      <c r="S46" s="12"/>
      <c r="T46" s="12"/>
      <c r="U46" s="12"/>
      <c r="V46" s="12"/>
      <c r="W46" s="12"/>
      <c r="X46" s="12"/>
    </row>
    <row r="47" spans="1:24" s="2" customFormat="1">
      <c r="A47" s="12"/>
      <c r="B47" s="12"/>
      <c r="C47" s="12"/>
      <c r="D47" s="12"/>
      <c r="E47" s="12"/>
      <c r="F47" s="12"/>
      <c r="G47" s="12"/>
      <c r="H47" s="12"/>
      <c r="I47" s="12"/>
      <c r="J47" s="12"/>
      <c r="K47" s="12"/>
      <c r="L47" s="12"/>
      <c r="M47" s="12"/>
      <c r="N47" s="12"/>
      <c r="O47" s="12"/>
      <c r="P47" s="12"/>
      <c r="Q47" s="12"/>
      <c r="R47" s="12"/>
      <c r="S47" s="12"/>
      <c r="T47" s="12"/>
      <c r="U47" s="12"/>
      <c r="V47" s="12"/>
      <c r="W47" s="12"/>
      <c r="X47" s="12"/>
    </row>
    <row r="48" spans="1:24" s="2" customFormat="1">
      <c r="A48" s="12"/>
      <c r="B48" s="12"/>
      <c r="C48" s="12"/>
      <c r="D48" s="12"/>
      <c r="E48" s="12"/>
      <c r="F48" s="12"/>
      <c r="G48" s="12"/>
      <c r="H48" s="12"/>
      <c r="I48" s="12"/>
      <c r="J48" s="12"/>
      <c r="K48" s="12"/>
      <c r="L48" s="12"/>
      <c r="M48" s="12"/>
      <c r="N48" s="12"/>
      <c r="O48" s="12"/>
      <c r="P48" s="12"/>
      <c r="Q48" s="12"/>
      <c r="R48" s="12"/>
      <c r="S48" s="12"/>
      <c r="T48" s="12"/>
      <c r="U48" s="12"/>
      <c r="V48" s="12"/>
      <c r="W48" s="12"/>
      <c r="X48" s="12"/>
    </row>
    <row r="49" spans="1:24" s="2" customFormat="1">
      <c r="A49" s="12"/>
      <c r="B49" s="12"/>
      <c r="C49" s="12"/>
      <c r="D49" s="12"/>
      <c r="E49" s="12"/>
      <c r="F49" s="12"/>
      <c r="G49" s="12"/>
      <c r="H49" s="12"/>
      <c r="I49" s="12"/>
      <c r="J49" s="12"/>
      <c r="K49" s="12"/>
      <c r="L49" s="12"/>
      <c r="M49" s="12"/>
      <c r="N49" s="12"/>
      <c r="O49" s="12"/>
      <c r="P49" s="12"/>
      <c r="Q49" s="12"/>
      <c r="R49" s="12"/>
      <c r="S49" s="12"/>
      <c r="T49" s="12"/>
      <c r="U49" s="12"/>
      <c r="V49" s="12"/>
      <c r="W49" s="12"/>
      <c r="X49" s="12"/>
    </row>
    <row r="50" spans="1:24" s="2" customFormat="1">
      <c r="A50" s="12"/>
      <c r="B50" s="12"/>
      <c r="C50" s="12"/>
      <c r="D50" s="12"/>
      <c r="E50" s="12"/>
      <c r="F50" s="12"/>
      <c r="G50" s="12"/>
      <c r="H50" s="12"/>
      <c r="I50" s="12"/>
      <c r="J50" s="12"/>
      <c r="K50" s="12"/>
      <c r="L50" s="12"/>
      <c r="M50" s="12"/>
      <c r="N50" s="12"/>
      <c r="O50" s="12"/>
      <c r="P50" s="12"/>
      <c r="Q50" s="12"/>
      <c r="R50" s="12"/>
      <c r="S50" s="12"/>
      <c r="T50" s="12"/>
      <c r="U50" s="12"/>
      <c r="V50" s="12"/>
      <c r="W50" s="12"/>
      <c r="X50" s="12"/>
    </row>
    <row r="51" spans="1:24" s="2" customFormat="1">
      <c r="A51" s="12"/>
      <c r="B51" s="12"/>
      <c r="C51" s="12"/>
      <c r="D51" s="12"/>
      <c r="E51" s="12"/>
      <c r="F51" s="12"/>
      <c r="G51" s="12"/>
      <c r="H51" s="12"/>
      <c r="I51" s="12"/>
      <c r="J51" s="12"/>
      <c r="K51" s="12"/>
      <c r="L51" s="12"/>
      <c r="M51" s="12"/>
      <c r="N51" s="12"/>
      <c r="O51" s="12"/>
      <c r="P51" s="12"/>
      <c r="Q51" s="12"/>
      <c r="R51" s="12"/>
      <c r="S51" s="12"/>
      <c r="T51" s="12"/>
      <c r="U51" s="12"/>
      <c r="V51" s="12"/>
      <c r="W51" s="12"/>
      <c r="X51" s="12"/>
    </row>
    <row r="52" spans="1:24" s="2" customFormat="1">
      <c r="A52" s="12"/>
      <c r="B52" s="12"/>
      <c r="C52" s="12"/>
      <c r="D52" s="12"/>
      <c r="E52" s="12"/>
      <c r="F52" s="12"/>
      <c r="G52" s="12"/>
      <c r="H52" s="12"/>
      <c r="I52" s="12"/>
      <c r="J52" s="12"/>
      <c r="K52" s="12"/>
      <c r="L52" s="12"/>
      <c r="M52" s="12"/>
      <c r="N52" s="12"/>
      <c r="O52" s="12"/>
      <c r="P52" s="12"/>
      <c r="Q52" s="12"/>
      <c r="R52" s="12"/>
      <c r="S52" s="12"/>
      <c r="T52" s="12"/>
      <c r="U52" s="12"/>
      <c r="V52" s="12"/>
      <c r="W52" s="12"/>
      <c r="X52" s="12"/>
    </row>
    <row r="53" spans="1:24" s="2" customFormat="1">
      <c r="A53" s="12"/>
      <c r="B53" s="12"/>
      <c r="C53" s="12"/>
      <c r="D53" s="12"/>
      <c r="E53" s="12"/>
      <c r="F53" s="12"/>
      <c r="G53" s="12"/>
      <c r="H53" s="12"/>
      <c r="I53" s="12"/>
      <c r="J53" s="12"/>
      <c r="K53" s="12"/>
      <c r="L53" s="12"/>
      <c r="M53" s="12"/>
      <c r="N53" s="12"/>
      <c r="O53" s="12"/>
      <c r="P53" s="12"/>
      <c r="Q53" s="12"/>
      <c r="R53" s="12"/>
      <c r="S53" s="12"/>
      <c r="T53" s="12"/>
      <c r="U53" s="12"/>
      <c r="V53" s="12"/>
      <c r="W53" s="12"/>
      <c r="X53" s="12"/>
    </row>
    <row r="54" spans="1:24" s="2" customFormat="1">
      <c r="A54" s="12"/>
      <c r="B54" s="12"/>
      <c r="C54" s="12"/>
      <c r="D54" s="12"/>
      <c r="E54" s="12"/>
      <c r="F54" s="12"/>
      <c r="G54" s="12"/>
      <c r="H54" s="12"/>
      <c r="I54" s="12"/>
      <c r="J54" s="12"/>
      <c r="K54" s="12"/>
      <c r="L54" s="12"/>
      <c r="M54" s="12"/>
      <c r="N54" s="12"/>
      <c r="O54" s="12"/>
      <c r="P54" s="12"/>
      <c r="Q54" s="12"/>
      <c r="R54" s="12"/>
      <c r="S54" s="12"/>
      <c r="T54" s="12"/>
      <c r="U54" s="12"/>
      <c r="V54" s="12"/>
      <c r="W54" s="12"/>
      <c r="X54" s="12"/>
    </row>
    <row r="55" spans="1:24" s="2" customFormat="1">
      <c r="A55" s="12"/>
      <c r="B55" s="12"/>
      <c r="C55" s="12"/>
      <c r="D55" s="12"/>
      <c r="E55" s="12"/>
      <c r="F55" s="12"/>
      <c r="G55" s="12"/>
      <c r="H55" s="12"/>
      <c r="I55" s="12"/>
      <c r="J55" s="12"/>
      <c r="K55" s="12"/>
      <c r="L55" s="12"/>
      <c r="M55" s="12"/>
      <c r="N55" s="12"/>
      <c r="O55" s="12"/>
      <c r="P55" s="12"/>
      <c r="Q55" s="12"/>
      <c r="R55" s="12"/>
      <c r="S55" s="12"/>
      <c r="T55" s="12"/>
      <c r="U55" s="12"/>
      <c r="V55" s="12"/>
      <c r="W55" s="12"/>
      <c r="X55" s="12"/>
    </row>
    <row r="56" spans="1:24" s="2" customFormat="1">
      <c r="A56" s="12"/>
      <c r="B56" s="12"/>
      <c r="C56" s="12"/>
      <c r="D56" s="12"/>
      <c r="E56" s="12"/>
      <c r="F56" s="12"/>
      <c r="G56" s="12"/>
      <c r="H56" s="12"/>
      <c r="I56" s="12"/>
      <c r="J56" s="12"/>
      <c r="K56" s="12"/>
      <c r="L56" s="12"/>
      <c r="M56" s="12"/>
      <c r="N56" s="12"/>
      <c r="O56" s="12"/>
      <c r="P56" s="12"/>
      <c r="Q56" s="12"/>
      <c r="R56" s="12"/>
      <c r="S56" s="12"/>
      <c r="T56" s="12"/>
      <c r="U56" s="12"/>
      <c r="V56" s="12"/>
      <c r="W56" s="12"/>
      <c r="X56" s="12"/>
    </row>
    <row r="57" spans="1:24" s="2" customFormat="1">
      <c r="A57" s="12"/>
      <c r="B57" s="12"/>
      <c r="C57" s="12"/>
      <c r="D57" s="12"/>
      <c r="E57" s="12"/>
      <c r="F57" s="12"/>
      <c r="G57" s="12"/>
      <c r="H57" s="12"/>
      <c r="I57" s="12"/>
      <c r="J57" s="12"/>
      <c r="K57" s="12"/>
      <c r="L57" s="12"/>
      <c r="M57" s="12"/>
      <c r="N57" s="12"/>
      <c r="O57" s="12"/>
      <c r="P57" s="12"/>
      <c r="Q57" s="12"/>
      <c r="R57" s="12"/>
      <c r="S57" s="12"/>
      <c r="T57" s="12"/>
      <c r="U57" s="12"/>
      <c r="V57" s="12"/>
      <c r="W57" s="12"/>
      <c r="X57" s="12"/>
    </row>
    <row r="58" spans="1:24" s="2" customFormat="1">
      <c r="A58" s="12"/>
      <c r="B58" s="12"/>
      <c r="C58" s="12"/>
      <c r="D58" s="12"/>
      <c r="E58" s="12"/>
      <c r="F58" s="12"/>
      <c r="G58" s="12"/>
      <c r="H58" s="12"/>
      <c r="I58" s="12"/>
      <c r="J58" s="12"/>
      <c r="K58" s="12"/>
      <c r="L58" s="12"/>
      <c r="M58" s="12"/>
      <c r="N58" s="12"/>
      <c r="O58" s="12"/>
      <c r="P58" s="12"/>
      <c r="Q58" s="12"/>
      <c r="R58" s="12"/>
      <c r="S58" s="12"/>
      <c r="T58" s="12"/>
      <c r="U58" s="12"/>
      <c r="V58" s="12"/>
      <c r="W58" s="12"/>
      <c r="X58" s="12"/>
    </row>
    <row r="59" spans="1:24" s="2" customFormat="1">
      <c r="A59" s="12"/>
      <c r="B59" s="12"/>
      <c r="C59" s="12"/>
      <c r="D59" s="12"/>
      <c r="E59" s="12"/>
      <c r="F59" s="12"/>
      <c r="G59" s="12"/>
      <c r="H59" s="12"/>
      <c r="I59" s="12"/>
      <c r="J59" s="12"/>
      <c r="K59" s="12"/>
      <c r="L59" s="12"/>
      <c r="M59" s="12"/>
      <c r="N59" s="12"/>
      <c r="O59" s="12"/>
      <c r="P59" s="12"/>
      <c r="Q59" s="12"/>
      <c r="R59" s="12"/>
      <c r="S59" s="12"/>
      <c r="T59" s="12"/>
      <c r="U59" s="12"/>
      <c r="V59" s="12"/>
      <c r="W59" s="12"/>
      <c r="X59" s="12"/>
    </row>
    <row r="60" spans="1:24" s="2" customFormat="1">
      <c r="A60" s="12"/>
      <c r="B60" s="12"/>
      <c r="C60" s="12"/>
      <c r="D60" s="12"/>
      <c r="E60" s="12"/>
      <c r="F60" s="12"/>
      <c r="G60" s="12"/>
      <c r="H60" s="12"/>
      <c r="I60" s="12"/>
      <c r="J60" s="12"/>
      <c r="K60" s="12"/>
      <c r="L60" s="12"/>
      <c r="M60" s="12"/>
      <c r="N60" s="12"/>
      <c r="O60" s="12"/>
      <c r="P60" s="12"/>
      <c r="Q60" s="12"/>
      <c r="R60" s="12"/>
      <c r="S60" s="12"/>
      <c r="T60" s="12"/>
      <c r="U60" s="12"/>
      <c r="V60" s="12"/>
      <c r="W60" s="12"/>
      <c r="X60" s="12"/>
    </row>
    <row r="61" spans="1:24" s="2" customFormat="1">
      <c r="A61" s="12"/>
      <c r="B61" s="12"/>
      <c r="C61" s="12"/>
      <c r="D61" s="12"/>
      <c r="E61" s="12"/>
      <c r="F61" s="12"/>
      <c r="G61" s="12"/>
      <c r="H61" s="12"/>
      <c r="I61" s="12"/>
      <c r="J61" s="12"/>
      <c r="K61" s="12"/>
      <c r="L61" s="12"/>
      <c r="M61" s="12"/>
      <c r="N61" s="12"/>
      <c r="O61" s="12"/>
      <c r="P61" s="12"/>
      <c r="Q61" s="12"/>
      <c r="R61" s="12"/>
      <c r="S61" s="12"/>
      <c r="T61" s="12"/>
      <c r="U61" s="12"/>
      <c r="V61" s="12"/>
      <c r="W61" s="12"/>
      <c r="X61" s="12"/>
    </row>
    <row r="62" spans="1:24" s="2" customFormat="1"/>
    <row r="63" spans="1:24" s="2" customFormat="1"/>
    <row r="64" spans="1:2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sheetData>
  <sortState ref="U3:V8">
    <sortCondition ref="U3:U8" customList="Domingo,Lunes,Martes,Miércoles,Jueves,Viernes,Sábado"/>
  </sortState>
  <mergeCells count="26">
    <mergeCell ref="M5:M6"/>
    <mergeCell ref="M7:M8"/>
    <mergeCell ref="M9:M10"/>
    <mergeCell ref="M11:M12"/>
    <mergeCell ref="U1:V1"/>
    <mergeCell ref="D1:E1"/>
    <mergeCell ref="G1:H1"/>
    <mergeCell ref="A1:B1"/>
    <mergeCell ref="J1:K1"/>
    <mergeCell ref="M1:O1"/>
    <mergeCell ref="A25:B25"/>
    <mergeCell ref="R1:S1"/>
    <mergeCell ref="P3:P4"/>
    <mergeCell ref="P5:P6"/>
    <mergeCell ref="P7:P8"/>
    <mergeCell ref="P9:P10"/>
    <mergeCell ref="M13:M14"/>
    <mergeCell ref="M15:M16"/>
    <mergeCell ref="M17:M18"/>
    <mergeCell ref="M19:M20"/>
    <mergeCell ref="P11:P12"/>
    <mergeCell ref="P13:P14"/>
    <mergeCell ref="P15:P16"/>
    <mergeCell ref="P17:P18"/>
    <mergeCell ref="P19:P20"/>
    <mergeCell ref="M3:M4"/>
  </mergeCells>
  <pageMargins left="0.70866141732283472" right="0.70866141732283472" top="0.74803149606299213" bottom="0.74803149606299213" header="0.31496062992125984" footer="0.31496062992125984"/>
  <pageSetup scale="53" orientation="landscape" r:id="rId1"/>
  <ignoredErrors>
    <ignoredError sqref="P3:P20" formulaRange="1"/>
  </ignoredErrors>
</worksheet>
</file>

<file path=xl/worksheets/sheet2.xml><?xml version="1.0" encoding="utf-8"?>
<worksheet xmlns="http://schemas.openxmlformats.org/spreadsheetml/2006/main" xmlns:r="http://schemas.openxmlformats.org/officeDocument/2006/relationships">
  <dimension ref="A1:R29"/>
  <sheetViews>
    <sheetView workbookViewId="0">
      <selection activeCell="H33" sqref="H33"/>
    </sheetView>
  </sheetViews>
  <sheetFormatPr baseColWidth="10" defaultRowHeight="12.75"/>
  <cols>
    <col min="1" max="1" width="15.5703125" bestFit="1" customWidth="1"/>
    <col min="2" max="2" width="14" bestFit="1" customWidth="1"/>
  </cols>
  <sheetData>
    <row r="1" spans="1:18">
      <c r="A1" s="21" t="s">
        <v>90</v>
      </c>
      <c r="B1" s="21" t="s">
        <v>114</v>
      </c>
      <c r="C1" s="21"/>
      <c r="D1" s="21"/>
      <c r="E1" s="21"/>
      <c r="F1" s="21"/>
      <c r="G1" s="21"/>
      <c r="H1" s="21"/>
      <c r="I1" s="21"/>
      <c r="J1" s="21"/>
      <c r="K1" s="21"/>
      <c r="L1" s="21"/>
      <c r="M1" s="21"/>
      <c r="N1" s="21"/>
      <c r="O1" s="21"/>
      <c r="P1" s="21"/>
      <c r="Q1" s="21"/>
      <c r="R1" s="21"/>
    </row>
    <row r="2" spans="1:18">
      <c r="A2" s="21" t="s">
        <v>91</v>
      </c>
      <c r="B2" s="21" t="str">
        <f>CONCATENATE("ANALISIS DE DELITOS REGISTRADOS EN SEGURIDAD PÚBLICA MUNICIPAL EN EL MES ",B1)</f>
        <v>ANALISIS DE DELITOS REGISTRADOS EN SEGURIDAD PÚBLICA MUNICIPAL EN EL MES DE FEBRERO 2015</v>
      </c>
      <c r="C2" s="21"/>
      <c r="D2" s="21"/>
      <c r="E2" s="21"/>
      <c r="F2" s="21"/>
      <c r="G2" s="21"/>
      <c r="H2" s="21"/>
      <c r="I2" s="21"/>
      <c r="J2" s="21"/>
      <c r="K2" s="21"/>
      <c r="L2" s="21"/>
      <c r="M2" s="21"/>
      <c r="N2" s="21"/>
      <c r="O2" s="21"/>
      <c r="P2" s="21"/>
      <c r="Q2" s="21"/>
      <c r="R2" s="21"/>
    </row>
    <row r="3" spans="1:18">
      <c r="A3" s="21" t="s">
        <v>92</v>
      </c>
      <c r="B3" s="21" t="str">
        <f>CONCATENATE("DE LOS ",DATOS!B23," REGISTROS EN EL MES DE ",B1, ", LOS 20 CON MAS REMISIONES SON LAS QUE SE REPRESENTAN EN LA GRAFICA, LA MAYORIA DE ESTAS REMISIONES FUERON POR ",DATOS!A22)</f>
        <v>DE LOS 527 REGISTROS EN EL MES DE DE FEBRERO 2015, LOS 20 CON MAS REMISIONES SON LAS QUE SE REPRESENTAN EN LA GRAFICA, LA MAYORIA DE ESTAS REMISIONES FUERON POR TOMAR EN VIA PUBLICA</v>
      </c>
      <c r="C3" s="21"/>
      <c r="D3" s="21"/>
      <c r="E3" s="21"/>
      <c r="F3" s="21"/>
      <c r="G3" s="21"/>
      <c r="H3" s="21"/>
      <c r="I3" s="21"/>
      <c r="J3" s="21"/>
      <c r="K3" s="21"/>
      <c r="L3" s="21"/>
      <c r="M3" s="21"/>
      <c r="N3" s="21"/>
      <c r="O3" s="21"/>
      <c r="P3" s="21"/>
      <c r="Q3" s="21"/>
      <c r="R3" s="21"/>
    </row>
    <row r="4" spans="1:18">
      <c r="A4" s="21" t="s">
        <v>93</v>
      </c>
      <c r="B4" s="21" t="str">
        <f>CONCATENATE("ANALISIS DE REMISIONES POR COLONIA REGISTRADAS EN SEGURIDAD PÚBLICA MUNICIPAL EN EL MES ",B1)</f>
        <v>ANALISIS DE REMISIONES POR COLONIA REGISTRADAS EN SEGURIDAD PÚBLICA MUNICIPAL EN EL MES DE FEBRERO 2015</v>
      </c>
      <c r="C4" s="21"/>
      <c r="D4" s="21"/>
      <c r="E4" s="21"/>
      <c r="F4" s="21"/>
      <c r="G4" s="21"/>
      <c r="H4" s="21"/>
      <c r="I4" s="21"/>
      <c r="J4" s="21"/>
      <c r="K4" s="21"/>
      <c r="L4" s="21"/>
      <c r="M4" s="21"/>
      <c r="N4" s="21"/>
      <c r="O4" s="21"/>
      <c r="P4" s="21"/>
      <c r="Q4" s="21"/>
      <c r="R4" s="21"/>
    </row>
    <row r="5" spans="1:18">
      <c r="A5" s="21" t="s">
        <v>94</v>
      </c>
      <c r="B5" s="21" t="str">
        <f>CONCATENATE("DE LOS ",DATOS!B23," REGISTROS EN EL MES ",Titulos!B1,", LAS 20 PRINCIPALES COLONIAS CON MAS REMISIONES SON LAS QUE SE REPRESENTAN EN LA GRAFICA, LA MAYORIA DE ESTAS REMISIONES FUERON REALIZADAS EN LA COLONIA ",DATOS!D22)</f>
        <v>DE LOS 527 REGISTROS EN EL MES DE FEBRERO 2015, LAS 20 PRINCIPALES COLONIAS CON MAS REMISIONES SON LAS QUE SE REPRESENTAN EN LA GRAFICA, LA MAYORIA DE ESTAS REMISIONES FUERON REALIZADAS EN LA COLONIA ZONA CENTRO</v>
      </c>
      <c r="C5" s="21"/>
      <c r="D5" s="21"/>
      <c r="E5" s="21"/>
      <c r="F5" s="21"/>
      <c r="G5" s="21"/>
      <c r="H5" s="21"/>
      <c r="I5" s="21"/>
      <c r="J5" s="21"/>
      <c r="K5" s="21"/>
      <c r="L5" s="21"/>
      <c r="M5" s="21"/>
      <c r="N5" s="21"/>
      <c r="O5" s="21"/>
      <c r="P5" s="21"/>
      <c r="Q5" s="21"/>
      <c r="R5" s="21"/>
    </row>
    <row r="6" spans="1:18">
      <c r="A6" s="21" t="s">
        <v>95</v>
      </c>
      <c r="B6" s="21" t="str">
        <f>CONCATENATE("ANALISIS DE REMISIONES DONDE EL ESTADO PSICOFISICO DEL DETENIDO ESTABA RELACIONADO CON ALGUN ESTADO DE EBRIEDAD O SUSTANCIAS TOXICAS REGISTRADOS EN LA DIRECCION DE SEGURIDAD PUBLICA MUNICIPAL DEL MES ",B1)</f>
        <v>ANALISIS DE REMISIONES DONDE EL ESTADO PSICOFISICO DEL DETENIDO ESTABA RELACIONADO CON ALGUN ESTADO DE EBRIEDAD O SUSTANCIAS TOXICAS REGISTRADOS EN LA DIRECCION DE SEGURIDAD PUBLICA MUNICIPAL DEL MES DE FEBRERO 2015</v>
      </c>
      <c r="C6" s="21"/>
      <c r="D6" s="21"/>
      <c r="E6" s="21"/>
      <c r="F6" s="21"/>
      <c r="G6" s="21"/>
      <c r="H6" s="21"/>
      <c r="I6" s="21"/>
      <c r="J6" s="21"/>
      <c r="K6" s="21"/>
      <c r="L6" s="21"/>
      <c r="M6" s="21"/>
      <c r="N6" s="21"/>
      <c r="O6" s="21"/>
      <c r="P6" s="21"/>
      <c r="Q6" s="21"/>
      <c r="R6" s="21"/>
    </row>
    <row r="7" spans="1:18">
      <c r="A7" s="21" t="s">
        <v>96</v>
      </c>
      <c r="B7" s="21" t="str">
        <f>CONCATENATE("ANALISIS POR TIPO DE REMISION REGISTRADAS EN SEGURIDAD PÚBLICA MUNICIPAL EN EL MES ",B1)</f>
        <v>ANALISIS POR TIPO DE REMISION REGISTRADAS EN SEGURIDAD PÚBLICA MUNICIPAL EN EL MES DE FEBRERO 2015</v>
      </c>
      <c r="C7" s="21"/>
      <c r="D7" s="21"/>
      <c r="E7" s="21"/>
      <c r="F7" s="21"/>
      <c r="G7" s="21"/>
      <c r="H7" s="21"/>
      <c r="I7" s="21"/>
      <c r="J7" s="21"/>
      <c r="K7" s="21"/>
      <c r="L7" s="21"/>
      <c r="M7" s="21"/>
      <c r="N7" s="21"/>
      <c r="O7" s="21"/>
      <c r="P7" s="21"/>
      <c r="Q7" s="21"/>
      <c r="R7" s="21"/>
    </row>
    <row r="8" spans="1:18">
      <c r="A8" s="21" t="s">
        <v>97</v>
      </c>
      <c r="B8" s="21" t="str">
        <f>CONCATENATE("ANALISIS DE REMISIONES POR EDADES Y ESTADO PSICOFISICO REGISTRADAS EN SEGURIDAD PÚBLICA MUNICIPAL EN EL MES ",B1)</f>
        <v>ANALISIS DE REMISIONES POR EDADES Y ESTADO PSICOFISICO REGISTRADAS EN SEGURIDAD PÚBLICA MUNICIPAL EN EL MES DE FEBRERO 2015</v>
      </c>
      <c r="C8" s="21"/>
      <c r="D8" s="21"/>
      <c r="E8" s="21"/>
      <c r="F8" s="21"/>
      <c r="G8" s="21"/>
      <c r="H8" s="21"/>
      <c r="I8" s="21"/>
      <c r="J8" s="21"/>
      <c r="K8" s="21"/>
      <c r="L8" s="21"/>
      <c r="M8" s="21"/>
      <c r="N8" s="21"/>
      <c r="O8" s="21"/>
      <c r="P8" s="21"/>
      <c r="Q8" s="21"/>
      <c r="R8" s="21"/>
    </row>
    <row r="9" spans="1:18">
      <c r="A9" s="21" t="s">
        <v>98</v>
      </c>
      <c r="B9" s="21" t="s">
        <v>74</v>
      </c>
      <c r="C9" s="21"/>
      <c r="D9" s="21"/>
      <c r="E9" s="21"/>
      <c r="F9" s="21"/>
      <c r="G9" s="21"/>
      <c r="H9" s="21"/>
      <c r="I9" s="21"/>
      <c r="J9" s="21"/>
      <c r="K9" s="21"/>
      <c r="L9" s="21"/>
      <c r="M9" s="21"/>
      <c r="N9" s="21"/>
      <c r="O9" s="21"/>
      <c r="P9" s="21"/>
      <c r="Q9" s="21"/>
      <c r="R9" s="21"/>
    </row>
    <row r="10" spans="1:18">
      <c r="A10" s="21" t="s">
        <v>99</v>
      </c>
      <c r="B10" s="21" t="str">
        <f>CONCATENATE("DE LOS ",DATOS!S27," REGISTROS RELACIONADOS CON UN ESTADO PSICOFÍSICO CON ALGÚN GRADO DE ALCOHOL O SUSTANCIA TOXICA, EL RANGO CON MAYOR DETENIDOS EN EL MES ",B1,", FUE DE ",B9," AÑOS")</f>
        <v>DE LOS 423 REGISTROS RELACIONADOS CON UN ESTADO PSICOFÍSICO CON ALGÚN GRADO DE ALCOHOL O SUSTANCIA TOXICA, EL RANGO CON MAYOR DETENIDOS EN EL MES DE FEBRERO 2015, FUE DE 19-24 AÑOS</v>
      </c>
      <c r="C10" s="21"/>
      <c r="D10" s="21"/>
      <c r="E10" s="21"/>
      <c r="F10" s="21"/>
      <c r="G10" s="21"/>
      <c r="H10" s="21"/>
      <c r="I10" s="21"/>
      <c r="J10" s="21"/>
      <c r="K10" s="21"/>
      <c r="L10" s="21"/>
      <c r="M10" s="21"/>
      <c r="N10" s="21"/>
      <c r="O10" s="21"/>
      <c r="P10" s="21"/>
      <c r="Q10" s="21"/>
      <c r="R10" s="21"/>
    </row>
    <row r="11" spans="1:18">
      <c r="A11" s="21" t="s">
        <v>100</v>
      </c>
      <c r="B11" s="21" t="str">
        <f>CONCATENATE("ANALISIS DE REMISIONES POR HORAS REGISTRADAS EN SEGURIDAD PÚBLICA MUNICIPAL EN EL MES ",B1)</f>
        <v>ANALISIS DE REMISIONES POR HORAS REGISTRADAS EN SEGURIDAD PÚBLICA MUNICIPAL EN EL MES DE FEBRERO 2015</v>
      </c>
      <c r="C11" s="21"/>
      <c r="D11" s="21"/>
      <c r="E11" s="21"/>
      <c r="F11" s="21"/>
      <c r="G11" s="21"/>
      <c r="H11" s="21"/>
      <c r="I11" s="21"/>
      <c r="J11" s="21"/>
      <c r="K11" s="21"/>
      <c r="L11" s="21"/>
      <c r="M11" s="21"/>
      <c r="N11" s="21"/>
      <c r="O11" s="21"/>
      <c r="P11" s="21"/>
      <c r="Q11" s="21"/>
      <c r="R11" s="21"/>
    </row>
    <row r="12" spans="1:18">
      <c r="A12" s="21" t="s">
        <v>102</v>
      </c>
      <c r="B12" s="21" t="s">
        <v>124</v>
      </c>
      <c r="C12" s="21"/>
      <c r="D12" s="21"/>
      <c r="E12" s="21"/>
      <c r="F12" s="21"/>
      <c r="G12" s="21"/>
      <c r="H12" s="21"/>
      <c r="I12" s="21"/>
      <c r="J12" s="21"/>
      <c r="K12" s="21"/>
      <c r="L12" s="21"/>
      <c r="M12" s="21"/>
      <c r="N12" s="21"/>
      <c r="O12" s="21"/>
      <c r="P12" s="21"/>
      <c r="Q12" s="21"/>
      <c r="R12" s="21"/>
    </row>
    <row r="13" spans="1:18">
      <c r="A13" s="21" t="s">
        <v>101</v>
      </c>
      <c r="B13" s="21" t="str">
        <f>CONCATENATE("DE LOS ",DATOS!B23," REGISTROS EN EL MES ",B1,", EL HORARIO EN EL CUAL HUBO MAS REMISIONES FUE DE LAS ",B12)</f>
        <v>DE LOS 527 REGISTROS EN EL MES DE FEBRERO 2015, EL HORARIO EN EL CUAL HUBO MAS REMISIONES FUE DE LAS 03:00 A LAS 03:59</v>
      </c>
      <c r="C13" s="21"/>
      <c r="D13" s="21"/>
      <c r="E13" s="21"/>
      <c r="F13" s="21"/>
      <c r="G13" s="21"/>
      <c r="H13" s="21"/>
      <c r="I13" s="21"/>
      <c r="J13" s="21"/>
      <c r="K13" s="21"/>
      <c r="L13" s="21"/>
      <c r="M13" s="21"/>
      <c r="N13" s="21"/>
      <c r="O13" s="21"/>
      <c r="P13" s="21"/>
      <c r="Q13" s="21"/>
      <c r="R13" s="21"/>
    </row>
    <row r="14" spans="1:18">
      <c r="A14" s="21" t="s">
        <v>103</v>
      </c>
      <c r="B14" s="21" t="str">
        <f>CONCATENATE("ANALISIS DE REMISIONES RELACIONADAS CON ALGUN GRADO DE ALCOHOL Y O SUSTANCIAS TOXICAS POR HORA REGISTRADAS EN SEGURIDAD PÚBLICA MUNICIPAL EN EL MES ",B1)</f>
        <v>ANALISIS DE REMISIONES RELACIONADAS CON ALGUN GRADO DE ALCOHOL Y O SUSTANCIAS TOXICAS POR HORA REGISTRADAS EN SEGURIDAD PÚBLICA MUNICIPAL EN EL MES DE FEBRERO 2015</v>
      </c>
      <c r="C14" s="21"/>
      <c r="D14" s="21"/>
      <c r="E14" s="21"/>
      <c r="F14" s="21"/>
      <c r="G14" s="21"/>
      <c r="H14" s="21"/>
      <c r="I14" s="21"/>
      <c r="J14" s="21"/>
      <c r="K14" s="21"/>
      <c r="L14" s="21"/>
      <c r="M14" s="21"/>
      <c r="N14" s="21"/>
      <c r="O14" s="21"/>
      <c r="P14" s="21"/>
      <c r="Q14" s="21"/>
      <c r="R14" s="21"/>
    </row>
    <row r="15" spans="1:18">
      <c r="A15" s="21" t="s">
        <v>104</v>
      </c>
      <c r="B15" s="21" t="s">
        <v>124</v>
      </c>
      <c r="C15" s="21"/>
      <c r="D15" s="21"/>
      <c r="E15" s="21"/>
      <c r="F15" s="21"/>
      <c r="G15" s="21"/>
      <c r="H15" s="21"/>
      <c r="I15" s="21"/>
      <c r="J15" s="21"/>
      <c r="K15" s="21"/>
      <c r="L15" s="21"/>
      <c r="M15" s="21"/>
      <c r="N15" s="21"/>
      <c r="O15" s="21"/>
      <c r="P15" s="21"/>
      <c r="Q15" s="21"/>
      <c r="R15" s="21"/>
    </row>
    <row r="16" spans="1:18">
      <c r="A16" s="21" t="s">
        <v>105</v>
      </c>
      <c r="B16" s="21" t="str">
        <f>CONCATENATE("DE LOS ",DATOS!S27," REGISTROS EN EL MES ",B1,", RELACIONADAS CON ALGUN GRADO DE ALCOHOL Y O SUSTANCIAS TOXICAS EL HORARIO CON MAS REMICIONES FUE DEL LAS ",B15)</f>
        <v>DE LOS 423 REGISTROS EN EL MES DE FEBRERO 2015, RELACIONADAS CON ALGUN GRADO DE ALCOHOL Y O SUSTANCIAS TOXICAS EL HORARIO CON MAS REMICIONES FUE DEL LAS 03:00 A LAS 03:59</v>
      </c>
      <c r="C16" s="21"/>
      <c r="D16" s="21"/>
      <c r="E16" s="21"/>
      <c r="F16" s="21"/>
      <c r="G16" s="21"/>
      <c r="H16" s="21"/>
      <c r="I16" s="21"/>
      <c r="J16" s="21"/>
      <c r="K16" s="21"/>
      <c r="L16" s="21"/>
      <c r="M16" s="21"/>
      <c r="N16" s="21"/>
      <c r="O16" s="21"/>
      <c r="P16" s="21"/>
      <c r="Q16" s="21"/>
      <c r="R16" s="21"/>
    </row>
    <row r="17" spans="1:18">
      <c r="A17" s="21" t="s">
        <v>110</v>
      </c>
      <c r="B17" s="22" t="str">
        <f>CONCATENATE("ANALISIS DE REMISIONES RALACIONADAS CON ROBO POR DIA DE LA SEMANA REGISTRADAS EN SEGURIDAD PÚBLICA MUNICIPAL EN EL MES ",B1)</f>
        <v>ANALISIS DE REMISIONES RALACIONADAS CON ROBO POR DIA DE LA SEMANA REGISTRADAS EN SEGURIDAD PÚBLICA MUNICIPAL EN EL MES DE FEBRERO 2015</v>
      </c>
      <c r="C17" s="21"/>
      <c r="D17" s="21"/>
      <c r="E17" s="21"/>
      <c r="F17" s="21"/>
      <c r="G17" s="21"/>
      <c r="H17" s="21"/>
      <c r="I17" s="21"/>
      <c r="J17" s="21"/>
      <c r="K17" s="21"/>
      <c r="L17" s="21"/>
      <c r="M17" s="21"/>
      <c r="N17" s="21"/>
      <c r="O17" s="21"/>
      <c r="P17" s="21"/>
      <c r="Q17" s="21"/>
      <c r="R17" s="21"/>
    </row>
    <row r="18" spans="1:18">
      <c r="A18" s="21" t="s">
        <v>111</v>
      </c>
      <c r="B18" s="21" t="s">
        <v>123</v>
      </c>
      <c r="C18" s="21"/>
      <c r="D18" s="21"/>
      <c r="E18" s="21"/>
      <c r="F18" s="21"/>
      <c r="G18" s="21"/>
      <c r="H18" s="21"/>
      <c r="I18" s="21"/>
      <c r="J18" s="21"/>
      <c r="K18" s="21"/>
      <c r="L18" s="21"/>
      <c r="M18" s="21"/>
      <c r="N18" s="21"/>
      <c r="O18" s="21"/>
      <c r="P18" s="21"/>
      <c r="Q18" s="21"/>
      <c r="R18" s="21"/>
    </row>
    <row r="19" spans="1:18">
      <c r="A19" s="21" t="s">
        <v>112</v>
      </c>
      <c r="B19" s="21" t="str">
        <f>CONCATENATE("DE LOS ",DATOS!V10," REGISTROS RELACIONADOS CON ROBOS DE EL MES ",Titulos!B1," EL DIA ",Titulos!B18," FUE EL DE MAYOR INCIDENCIA.")</f>
        <v>DE LOS 41 REGISTROS RELACIONADOS CON ROBOS DE EL MES DE FEBRERO 2015 EL DIA JUEVES FUE EL DE MAYOR INCIDENCIA.</v>
      </c>
      <c r="C19" s="21"/>
      <c r="D19" s="21"/>
      <c r="E19" s="21"/>
      <c r="F19" s="21"/>
      <c r="G19" s="21"/>
      <c r="H19" s="21"/>
      <c r="I19" s="21"/>
      <c r="J19" s="21"/>
      <c r="K19" s="21"/>
      <c r="L19" s="21"/>
      <c r="M19" s="21"/>
      <c r="N19" s="21"/>
      <c r="O19" s="21"/>
      <c r="P19" s="21"/>
      <c r="Q19" s="21"/>
      <c r="R19" s="21"/>
    </row>
    <row r="20" spans="1:18">
      <c r="A20" s="21" t="s">
        <v>113</v>
      </c>
      <c r="B20" s="21" t="str">
        <f>CONCATENATE("ANALISIS DE REMISIONES POR ROBO REGISTRADAS EN SEGURIDAD PÚBLICA MUNICIPAL EN EL MES ",B1)</f>
        <v>ANALISIS DE REMISIONES POR ROBO REGISTRADAS EN SEGURIDAD PÚBLICA MUNICIPAL EN EL MES DE FEBRERO 2015</v>
      </c>
      <c r="C20" s="21"/>
      <c r="D20" s="21"/>
      <c r="E20" s="21"/>
      <c r="F20" s="21"/>
      <c r="G20" s="21"/>
      <c r="H20" s="21"/>
      <c r="I20" s="21"/>
      <c r="J20" s="21"/>
      <c r="K20" s="21"/>
      <c r="L20" s="21"/>
      <c r="M20" s="21"/>
      <c r="N20" s="21"/>
      <c r="O20" s="21"/>
      <c r="P20" s="21"/>
      <c r="Q20" s="21"/>
      <c r="R20" s="21"/>
    </row>
    <row r="21" spans="1:18">
      <c r="A21" s="21"/>
      <c r="B21" s="21"/>
      <c r="C21" s="21"/>
      <c r="D21" s="21"/>
      <c r="E21" s="21"/>
      <c r="F21" s="21"/>
      <c r="G21" s="21"/>
      <c r="H21" s="21"/>
      <c r="I21" s="21"/>
      <c r="J21" s="21"/>
      <c r="K21" s="21"/>
      <c r="L21" s="21"/>
      <c r="M21" s="21"/>
      <c r="N21" s="21"/>
      <c r="O21" s="21"/>
      <c r="P21" s="21"/>
      <c r="Q21" s="21"/>
      <c r="R21" s="21"/>
    </row>
    <row r="22" spans="1:18">
      <c r="A22" s="21"/>
      <c r="B22" s="21"/>
      <c r="C22" s="21"/>
      <c r="D22" s="21"/>
      <c r="E22" s="21"/>
      <c r="F22" s="21"/>
      <c r="G22" s="21"/>
      <c r="H22" s="21"/>
      <c r="I22" s="21"/>
      <c r="J22" s="21"/>
      <c r="K22" s="21"/>
      <c r="L22" s="21"/>
      <c r="M22" s="21"/>
      <c r="N22" s="21"/>
      <c r="O22" s="21"/>
      <c r="P22" s="21"/>
      <c r="Q22" s="21"/>
      <c r="R22" s="21"/>
    </row>
    <row r="23" spans="1:18">
      <c r="A23" s="21"/>
      <c r="B23" s="21"/>
      <c r="C23" s="21"/>
      <c r="D23" s="21"/>
      <c r="E23" s="21"/>
      <c r="F23" s="21"/>
      <c r="G23" s="21"/>
      <c r="H23" s="21"/>
      <c r="I23" s="21"/>
      <c r="J23" s="21"/>
      <c r="K23" s="21"/>
      <c r="L23" s="21"/>
      <c r="M23" s="21"/>
      <c r="N23" s="21"/>
      <c r="O23" s="21"/>
      <c r="P23" s="21"/>
      <c r="Q23" s="21"/>
      <c r="R23" s="21"/>
    </row>
    <row r="24" spans="1:18">
      <c r="A24" s="21"/>
      <c r="B24" s="21"/>
      <c r="C24" s="21"/>
      <c r="D24" s="21"/>
      <c r="E24" s="21"/>
      <c r="F24" s="21"/>
      <c r="G24" s="21"/>
      <c r="H24" s="21"/>
      <c r="I24" s="21"/>
      <c r="J24" s="21"/>
      <c r="K24" s="21"/>
      <c r="L24" s="21"/>
      <c r="M24" s="21"/>
      <c r="N24" s="21"/>
      <c r="O24" s="21"/>
      <c r="P24" s="21"/>
      <c r="Q24" s="21"/>
      <c r="R24" s="21"/>
    </row>
    <row r="25" spans="1:18">
      <c r="A25" s="21"/>
      <c r="B25" s="21"/>
      <c r="C25" s="21"/>
      <c r="D25" s="21"/>
      <c r="E25" s="21"/>
      <c r="F25" s="21"/>
      <c r="G25" s="21"/>
      <c r="H25" s="21"/>
      <c r="I25" s="21"/>
      <c r="J25" s="21"/>
      <c r="K25" s="21"/>
      <c r="L25" s="21"/>
      <c r="M25" s="21"/>
      <c r="N25" s="21"/>
      <c r="O25" s="21"/>
      <c r="P25" s="21"/>
      <c r="Q25" s="21"/>
      <c r="R25" s="21"/>
    </row>
    <row r="26" spans="1:18">
      <c r="A26" s="21"/>
      <c r="B26" s="21"/>
      <c r="C26" s="21"/>
      <c r="D26" s="21"/>
      <c r="E26" s="21"/>
      <c r="F26" s="21"/>
      <c r="G26" s="21"/>
      <c r="H26" s="21"/>
      <c r="I26" s="21"/>
      <c r="J26" s="21"/>
      <c r="K26" s="21"/>
      <c r="L26" s="21"/>
      <c r="M26" s="21"/>
      <c r="N26" s="21"/>
      <c r="O26" s="21"/>
      <c r="P26" s="21"/>
      <c r="Q26" s="21"/>
      <c r="R26" s="21"/>
    </row>
    <row r="27" spans="1:18">
      <c r="A27" s="21"/>
      <c r="B27" s="21"/>
      <c r="C27" s="21"/>
      <c r="D27" s="21"/>
      <c r="E27" s="21"/>
      <c r="F27" s="21"/>
      <c r="G27" s="21"/>
      <c r="H27" s="21"/>
      <c r="I27" s="21"/>
      <c r="J27" s="21"/>
      <c r="K27" s="21"/>
      <c r="L27" s="21"/>
      <c r="M27" s="21"/>
      <c r="N27" s="21"/>
      <c r="O27" s="21"/>
      <c r="P27" s="21"/>
      <c r="Q27" s="21"/>
      <c r="R27" s="21"/>
    </row>
    <row r="28" spans="1:18">
      <c r="A28" s="21"/>
      <c r="B28" s="21"/>
      <c r="C28" s="21"/>
      <c r="D28" s="21"/>
      <c r="E28" s="21"/>
      <c r="F28" s="21"/>
      <c r="G28" s="21"/>
      <c r="H28" s="21"/>
      <c r="I28" s="21"/>
      <c r="J28" s="21"/>
      <c r="K28" s="21"/>
      <c r="L28" s="21"/>
      <c r="M28" s="21"/>
      <c r="N28" s="21"/>
      <c r="O28" s="21"/>
      <c r="P28" s="21"/>
      <c r="Q28" s="21"/>
      <c r="R28" s="21"/>
    </row>
    <row r="29" spans="1:18">
      <c r="A29" s="21"/>
      <c r="B29" s="21"/>
      <c r="C29" s="21"/>
      <c r="D29" s="21"/>
      <c r="E29" s="21"/>
      <c r="F29" s="21"/>
      <c r="G29" s="21"/>
      <c r="H29" s="21"/>
      <c r="I29" s="21"/>
      <c r="J29" s="21"/>
      <c r="K29" s="21"/>
      <c r="L29" s="21"/>
      <c r="M29" s="21"/>
      <c r="N29" s="21"/>
      <c r="O29" s="21"/>
      <c r="P29" s="21"/>
      <c r="Q29" s="21"/>
      <c r="R29"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2</vt:i4>
      </vt:variant>
      <vt:variant>
        <vt:lpstr>Gráficos</vt:lpstr>
      </vt:variant>
      <vt:variant>
        <vt:i4>9</vt:i4>
      </vt:variant>
      <vt:variant>
        <vt:lpstr>Rangos con nombre</vt:lpstr>
      </vt:variant>
      <vt:variant>
        <vt:i4>1</vt:i4>
      </vt:variant>
    </vt:vector>
  </HeadingPairs>
  <TitlesOfParts>
    <vt:vector size="12" baseType="lpstr">
      <vt:lpstr>DATOS</vt:lpstr>
      <vt:lpstr>Titulos</vt:lpstr>
      <vt:lpstr>DELITOS</vt:lpstr>
      <vt:lpstr>COLONIAS</vt:lpstr>
      <vt:lpstr>ESTADO</vt:lpstr>
      <vt:lpstr>TIPO</vt:lpstr>
      <vt:lpstr>EDADES</vt:lpstr>
      <vt:lpstr>HORARIOS</vt:lpstr>
      <vt:lpstr>HORARIOS Alchool</vt:lpstr>
      <vt:lpstr>ROBO DIAS</vt:lpstr>
      <vt:lpstr>ROBO</vt:lpstr>
      <vt:lpstr>matriz</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uane</dc:creator>
  <cp:lastModifiedBy>Sandra</cp:lastModifiedBy>
  <cp:lastPrinted>2014-12-01T16:43:44Z</cp:lastPrinted>
  <dcterms:created xsi:type="dcterms:W3CDTF">2012-07-06T14:43:55Z</dcterms:created>
  <dcterms:modified xsi:type="dcterms:W3CDTF">2015-03-05T18:37:56Z</dcterms:modified>
</cp:coreProperties>
</file>