
<file path=[Content_Types].xml><?xml version="1.0" encoding="utf-8"?>
<Types xmlns="http://schemas.openxmlformats.org/package/2006/content-types">
  <Override PartName="/xl/charts/chart6.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charts/chart5.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17.xml" ContentType="application/vnd.openxmlformats-officedocument.drawing+xml"/>
  <Override PartName="/xl/drawings/drawing18.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chartsheets/sheet9.xml" ContentType="application/vnd.openxmlformats-officedocument.spreadsheetml.chartsheet+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drawings/drawing15.xml" ContentType="application/vnd.openxmlformats-officedocument.drawing+xml"/>
  <Override PartName="/xl/drawings/drawing16.xml" ContentType="application/vnd.openxmlformats-officedocument.drawingml.chartshapes+xml"/>
  <Override PartName="/docProps/app.xml" ContentType="application/vnd.openxmlformats-officedocument.extended-properties+xml"/>
  <Override PartName="/xl/chartsheets/sheet6.xml" ContentType="application/vnd.openxmlformats-officedocument.spreadsheetml.chartsheet+xml"/>
  <Override PartName="/xl/chartsheets/sheet7.xml" ContentType="application/vnd.openxmlformats-officedocument.spreadsheetml.chartsheet+xml"/>
  <Override PartName="/xl/chartsheets/sheet8.xml" ContentType="application/vnd.openxmlformats-officedocument.spreadsheetml.chartsheet+xml"/>
  <Override PartName="/xl/worksheets/sheet2.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ml.chartshapes+xml"/>
  <Override PartName="/xl/chartsheets/sheet4.xml" ContentType="application/vnd.openxmlformats-officedocument.spreadsheetml.chartsheet+xml"/>
  <Override PartName="/xl/chartsheets/sheet5.xml" ContentType="application/vnd.openxmlformats-officedocument.spreadsheetml.chartsheet+xml"/>
  <Override PartName="/xl/worksheets/sheet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ml.chartshapes+xml"/>
  <Override PartName="/xl/calcChain.xml" ContentType="application/vnd.openxmlformats-officedocument.spreadsheetml.calcChain+xml"/>
  <Override PartName="/xl/chartsheets/sheet2.xml" ContentType="application/vnd.openxmlformats-officedocument.spreadsheetml.chartsheet+xml"/>
  <Override PartName="/xl/chartsheets/sheet3.xml" ContentType="application/vnd.openxmlformats-officedocument.spreadsheetml.chartsheet+xml"/>
  <Override PartName="/xl/sharedStrings.xml" ContentType="application/vnd.openxmlformats-officedocument.spreadsheetml.sharedStrings+xml"/>
  <Override PartName="/xl/drawings/drawing10.xml" ContentType="application/vnd.openxmlformats-officedocument.drawingml.chartshapes+xml"/>
  <Override PartName="/xl/chartsheets/sheet1.xml" ContentType="application/vnd.openxmlformats-officedocument.spreadsheetml.chartsheet+xml"/>
  <Override PartName="/xl/charts/chart8.xml" ContentType="application/vnd.openxmlformats-officedocument.drawingml.chart+xml"/>
  <Override PartName="/xl/charts/chart9.xml" ContentType="application/vnd.openxmlformats-officedocument.drawingml.chart+xml"/>
  <Override PartName="/docProps/core.xml" ContentType="application/vnd.openxmlformats-package.core-properties+xml"/>
  <Default Extension="bin" ContentType="application/vnd.openxmlformats-officedocument.spreadsheetml.printerSettings"/>
  <Default Extension="png" ContentType="image/png"/>
  <Override PartName="/xl/drawings/drawing9.xml" ContentType="application/vnd.openxmlformats-officedocument.drawing+xml"/>
  <Override PartName="/xl/charts/chart7.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30" windowWidth="7485" windowHeight="4140" tabRatio="928" activeTab="4"/>
  </bookViews>
  <sheets>
    <sheet name="DELITOS" sheetId="5" r:id="rId1"/>
    <sheet name="COLONIAS" sheetId="10" r:id="rId2"/>
    <sheet name="ESTADO" sheetId="7" r:id="rId3"/>
    <sheet name="TIPO" sheetId="8" r:id="rId4"/>
    <sheet name="EDADES" sheetId="6" r:id="rId5"/>
    <sheet name="HORARIOS" sheetId="11" r:id="rId6"/>
    <sheet name="HORARIOS Alchool" sheetId="12" r:id="rId7"/>
    <sheet name="ROBO DIAS" sheetId="15" r:id="rId8"/>
    <sheet name="ROBO" sheetId="16" r:id="rId9"/>
    <sheet name="DATOS" sheetId="4" r:id="rId10"/>
    <sheet name="Titulos" sheetId="18" r:id="rId11"/>
  </sheets>
  <definedNames>
    <definedName name="matriz">Titulos!$A$21:$B$29</definedName>
  </definedNames>
  <calcPr calcId="125725"/>
</workbook>
</file>

<file path=xl/calcChain.xml><?xml version="1.0" encoding="utf-8"?>
<calcChain xmlns="http://schemas.openxmlformats.org/spreadsheetml/2006/main">
  <c r="B8" i="18"/>
  <c r="B7"/>
  <c r="B20"/>
  <c r="B17"/>
  <c r="B14"/>
  <c r="B11"/>
  <c r="B4"/>
  <c r="B2"/>
  <c r="P5" i="4" l="1"/>
  <c r="P7"/>
  <c r="P9"/>
  <c r="P11"/>
  <c r="P13"/>
  <c r="P15"/>
  <c r="P17"/>
  <c r="P19"/>
  <c r="P3"/>
  <c r="P21" l="1"/>
  <c r="B6" i="18"/>
  <c r="S27" i="4" l="1"/>
  <c r="B16" i="18" l="1"/>
  <c r="B10"/>
  <c r="B35" i="4"/>
  <c r="V10"/>
  <c r="B19" i="18" s="1"/>
  <c r="K27" i="4"/>
  <c r="E23" l="1"/>
  <c r="B23"/>
  <c r="B5" i="18" l="1"/>
  <c r="B13"/>
  <c r="B3"/>
</calcChain>
</file>

<file path=xl/sharedStrings.xml><?xml version="1.0" encoding="utf-8"?>
<sst xmlns="http://schemas.openxmlformats.org/spreadsheetml/2006/main" count="193" uniqueCount="125">
  <si>
    <t>LAS FUENTES</t>
  </si>
  <si>
    <t>ALTERAR EL ORDEN</t>
  </si>
  <si>
    <t>INHALAR SUSTANCIAS TOXICAS</t>
  </si>
  <si>
    <t>LAZARO CARDENAS</t>
  </si>
  <si>
    <t>PROVOCAR RIÑA</t>
  </si>
  <si>
    <t>TOMAR EN VIA PUBLICA</t>
  </si>
  <si>
    <t>MUNDO NUEVO</t>
  </si>
  <si>
    <t>RIÑA</t>
  </si>
  <si>
    <t>LESIONES</t>
  </si>
  <si>
    <t>BRAVO</t>
  </si>
  <si>
    <t>ROMA</t>
  </si>
  <si>
    <t>RESISTENCIA A PARTICULARES</t>
  </si>
  <si>
    <t>ACOROS</t>
  </si>
  <si>
    <t>CONDUCIR EN SEGUNDO GRADO DE EBRIEDAD</t>
  </si>
  <si>
    <t>VILLA DE FUENTE</t>
  </si>
  <si>
    <t>VIOLENCIA FAMILIAR</t>
  </si>
  <si>
    <t>RAMON BRAVO</t>
  </si>
  <si>
    <t>CENTRO</t>
  </si>
  <si>
    <t>SAN JOAQUIN</t>
  </si>
  <si>
    <t>VISTA HERMOSA</t>
  </si>
  <si>
    <t>AÑO 2000</t>
  </si>
  <si>
    <t>CUMBRES</t>
  </si>
  <si>
    <t>24 DE AGOSTO</t>
  </si>
  <si>
    <t>ZONA CENTRO</t>
  </si>
  <si>
    <t>ROBO</t>
  </si>
  <si>
    <t>CONDUCIR EN PRIMER GRADO DE EBRIEDAD</t>
  </si>
  <si>
    <t>DOCTORES</t>
  </si>
  <si>
    <t>INMORAL</t>
  </si>
  <si>
    <t>VILLAS DEL CARMEN</t>
  </si>
  <si>
    <t>INTERVENIR EN ASUNTOS DE TRANSITO</t>
  </si>
  <si>
    <t>HORA</t>
  </si>
  <si>
    <t>DELITO</t>
  </si>
  <si>
    <t>CHOQUE Y LESIONES</t>
  </si>
  <si>
    <t>FALTA</t>
  </si>
  <si>
    <t>SANO</t>
  </si>
  <si>
    <t>EBRIO</t>
  </si>
  <si>
    <t>DROGADO</t>
  </si>
  <si>
    <t>TIPO</t>
  </si>
  <si>
    <t>EDAD</t>
  </si>
  <si>
    <t>ESTADO</t>
  </si>
  <si>
    <t>Total general</t>
  </si>
  <si>
    <t>DELITOS</t>
  </si>
  <si>
    <t>TOTAL</t>
  </si>
  <si>
    <t>COLONIAS</t>
  </si>
  <si>
    <t>00:00 - 00:59</t>
  </si>
  <si>
    <t>16:00 - 16:59</t>
  </si>
  <si>
    <t>17:00 - 17:59</t>
  </si>
  <si>
    <t>18:00 - 18:59</t>
  </si>
  <si>
    <t>19:00 - 19:59</t>
  </si>
  <si>
    <t>20:00 - 20:59</t>
  </si>
  <si>
    <t>21:00 - 21:59</t>
  </si>
  <si>
    <t>22:00 - 22:59</t>
  </si>
  <si>
    <t>23:00 - 23:59</t>
  </si>
  <si>
    <t>01:00 - 01:59</t>
  </si>
  <si>
    <t>02:00 - 02:59</t>
  </si>
  <si>
    <t>03:00 - 03:59</t>
  </si>
  <si>
    <t>04:00 - 04:59</t>
  </si>
  <si>
    <t>05:00 - 05:59</t>
  </si>
  <si>
    <t>06:00 - 06:59</t>
  </si>
  <si>
    <t>07:00 - 07:59</t>
  </si>
  <si>
    <t>08:00 - 08:59</t>
  </si>
  <si>
    <t>09:00 - 09:59</t>
  </si>
  <si>
    <t>10:00 - 10:59</t>
  </si>
  <si>
    <t>11:00 - 11:59</t>
  </si>
  <si>
    <t>12:00 - 12:59</t>
  </si>
  <si>
    <t>13:00 - 13:59</t>
  </si>
  <si>
    <t>14:00 - 14:59</t>
  </si>
  <si>
    <t>15:00 - 15:59</t>
  </si>
  <si>
    <t>16-18</t>
  </si>
  <si>
    <t>25-29</t>
  </si>
  <si>
    <t>30-34</t>
  </si>
  <si>
    <t>35-39</t>
  </si>
  <si>
    <t>40-44</t>
  </si>
  <si>
    <t>45-49</t>
  </si>
  <si>
    <t>19-24</t>
  </si>
  <si>
    <t>50-60</t>
  </si>
  <si>
    <t>&gt;60</t>
  </si>
  <si>
    <t>Domingo</t>
  </si>
  <si>
    <t>Lunes</t>
  </si>
  <si>
    <t>Martes</t>
  </si>
  <si>
    <t>Miércoles</t>
  </si>
  <si>
    <t>Jueves</t>
  </si>
  <si>
    <t>Viernes</t>
  </si>
  <si>
    <t>DIAS</t>
  </si>
  <si>
    <t>DIAS ROBO</t>
  </si>
  <si>
    <t>HORA ALCOHOL</t>
  </si>
  <si>
    <t>Sábado</t>
  </si>
  <si>
    <t>VIOLENCIA INTRAFAMILIAR</t>
  </si>
  <si>
    <t>CONDUCIR EN TERCER GRADO DE EBRIEDAD</t>
  </si>
  <si>
    <t>BUENAVISTA</t>
  </si>
  <si>
    <t>Mes</t>
  </si>
  <si>
    <t>delitos</t>
  </si>
  <si>
    <t>delitos desc</t>
  </si>
  <si>
    <t>colonias</t>
  </si>
  <si>
    <t>colonias desc</t>
  </si>
  <si>
    <t>estado</t>
  </si>
  <si>
    <t>tipo</t>
  </si>
  <si>
    <t>edades</t>
  </si>
  <si>
    <t>edades rangao</t>
  </si>
  <si>
    <t>edades desc</t>
  </si>
  <si>
    <t>horarios</t>
  </si>
  <si>
    <t>horarios desc</t>
  </si>
  <si>
    <t>hora</t>
  </si>
  <si>
    <t>hora al</t>
  </si>
  <si>
    <t>horaal</t>
  </si>
  <si>
    <t>hora desc</t>
  </si>
  <si>
    <t>LOMAS DEL NORTE SECTOR NORTE</t>
  </si>
  <si>
    <t>AMENAZAS</t>
  </si>
  <si>
    <t>RIÑA Y LESIONES</t>
  </si>
  <si>
    <t>ROBO A DOMICILIO</t>
  </si>
  <si>
    <t>DIAS DE ROBO t</t>
  </si>
  <si>
    <t>DIA ROBO</t>
  </si>
  <si>
    <t>INFO ROBO</t>
  </si>
  <si>
    <t>ROBO TIT</t>
  </si>
  <si>
    <t>DE FEBRERO 2015</t>
  </si>
  <si>
    <t>AMENAZAS DE MUERTE, ROBO Y PORTACION DE ARMA DE FUEGO</t>
  </si>
  <si>
    <t>ROBO A NEGOCIO</t>
  </si>
  <si>
    <t>ROBO Y RESISTENCIA A PARTICULARES</t>
  </si>
  <si>
    <t>LOMAS DE LA VILLA</t>
  </si>
  <si>
    <t>ROBO EN GRADO DE TENTATIVA Y PORTACION DE ARMA BLANCA</t>
  </si>
  <si>
    <t>ROBO Y LESIONES</t>
  </si>
  <si>
    <t>ROBO, RESISTENCIA A PARTICULARES Y AMENAZAS DE MUERTE</t>
  </si>
  <si>
    <t>RIÑA Y DAÑOS</t>
  </si>
  <si>
    <t>JUEVES</t>
  </si>
  <si>
    <t>03:00 A LAS 03:59</t>
  </si>
</sst>
</file>

<file path=xl/styles.xml><?xml version="1.0" encoding="utf-8"?>
<styleSheet xmlns="http://schemas.openxmlformats.org/spreadsheetml/2006/main">
  <fonts count="7">
    <font>
      <sz val="10"/>
      <name val="Arial"/>
    </font>
    <font>
      <sz val="10"/>
      <name val="Arial"/>
      <family val="2"/>
    </font>
    <font>
      <sz val="11"/>
      <color theme="0"/>
      <name val="Calibri"/>
      <family val="2"/>
      <scheme val="minor"/>
    </font>
    <font>
      <sz val="11"/>
      <color rgb="FF006100"/>
      <name val="Calibri"/>
      <family val="2"/>
      <scheme val="minor"/>
    </font>
    <font>
      <sz val="10"/>
      <color theme="0"/>
      <name val="Arial"/>
    </font>
    <font>
      <b/>
      <sz val="10"/>
      <color theme="0"/>
      <name val="Arial"/>
      <family val="2"/>
    </font>
    <font>
      <sz val="10"/>
      <color theme="0"/>
      <name val="Arial"/>
      <family val="2"/>
    </font>
  </fonts>
  <fills count="5">
    <fill>
      <patternFill patternType="none"/>
    </fill>
    <fill>
      <patternFill patternType="gray125"/>
    </fill>
    <fill>
      <patternFill patternType="solid">
        <fgColor rgb="FFC6EFCE"/>
      </patternFill>
    </fill>
    <fill>
      <patternFill patternType="solid">
        <fgColor theme="5"/>
      </patternFill>
    </fill>
    <fill>
      <patternFill patternType="solid">
        <fgColor theme="0"/>
        <bgColor indexed="64"/>
      </patternFill>
    </fill>
  </fills>
  <borders count="1">
    <border>
      <left/>
      <right/>
      <top/>
      <bottom/>
      <diagonal/>
    </border>
  </borders>
  <cellStyleXfs count="4">
    <xf numFmtId="0" fontId="0" fillId="0" borderId="0"/>
    <xf numFmtId="0" fontId="3" fillId="2" borderId="0" applyNumberFormat="0" applyBorder="0" applyAlignment="0" applyProtection="0"/>
    <xf numFmtId="0" fontId="2" fillId="3" borderId="0" applyNumberFormat="0" applyBorder="0" applyAlignment="0" applyProtection="0"/>
    <xf numFmtId="0" fontId="1" fillId="0" borderId="0"/>
  </cellStyleXfs>
  <cellXfs count="23">
    <xf numFmtId="0" fontId="0" fillId="0" borderId="0" xfId="0"/>
    <xf numFmtId="0" fontId="0" fillId="4" borderId="0" xfId="0" applyFill="1"/>
    <xf numFmtId="0" fontId="0" fillId="0" borderId="0" xfId="0" applyFill="1"/>
    <xf numFmtId="0" fontId="2" fillId="4" borderId="0" xfId="1" applyFont="1" applyFill="1" applyBorder="1" applyAlignment="1">
      <alignment horizontal="center"/>
    </xf>
    <xf numFmtId="0" fontId="2" fillId="4" borderId="0" xfId="1" applyFont="1" applyFill="1" applyBorder="1" applyAlignment="1">
      <alignment horizontal="center"/>
    </xf>
    <xf numFmtId="0" fontId="5" fillId="4" borderId="0" xfId="0" applyFont="1" applyFill="1" applyBorder="1" applyAlignment="1">
      <alignment horizontal="left"/>
    </xf>
    <xf numFmtId="0" fontId="5" fillId="4" borderId="0" xfId="0" applyNumberFormat="1" applyFont="1" applyFill="1" applyBorder="1"/>
    <xf numFmtId="0" fontId="4" fillId="4" borderId="0" xfId="0" applyFont="1" applyFill="1" applyBorder="1" applyAlignment="1">
      <alignment horizontal="left" indent="1"/>
    </xf>
    <xf numFmtId="0" fontId="4" fillId="4" borderId="0" xfId="0" applyNumberFormat="1" applyFont="1" applyFill="1" applyBorder="1"/>
    <xf numFmtId="0" fontId="2" fillId="4" borderId="0" xfId="2" applyFont="1" applyFill="1" applyBorder="1"/>
    <xf numFmtId="0" fontId="2" fillId="4" borderId="0" xfId="2" applyNumberFormat="1" applyFont="1" applyFill="1" applyBorder="1"/>
    <xf numFmtId="49" fontId="4" fillId="4" borderId="0" xfId="0" applyNumberFormat="1" applyFont="1" applyFill="1" applyBorder="1"/>
    <xf numFmtId="0" fontId="4" fillId="4" borderId="0" xfId="0" applyFont="1" applyFill="1" applyBorder="1"/>
    <xf numFmtId="0" fontId="5" fillId="4" borderId="0" xfId="0" applyFont="1" applyFill="1" applyBorder="1"/>
    <xf numFmtId="0" fontId="6" fillId="4" borderId="0" xfId="0" applyFont="1" applyFill="1" applyBorder="1"/>
    <xf numFmtId="0" fontId="6" fillId="4" borderId="0" xfId="0" applyFont="1" applyFill="1" applyBorder="1" applyAlignment="1"/>
    <xf numFmtId="20" fontId="4" fillId="4" borderId="0" xfId="0" applyNumberFormat="1" applyFont="1" applyFill="1" applyBorder="1" applyAlignment="1">
      <alignment horizontal="left"/>
    </xf>
    <xf numFmtId="0" fontId="6" fillId="4" borderId="0" xfId="0" applyFont="1" applyFill="1" applyBorder="1" applyAlignment="1">
      <alignment horizontal="center"/>
    </xf>
    <xf numFmtId="0" fontId="4" fillId="4" borderId="0" xfId="0" applyFont="1" applyFill="1" applyBorder="1" applyAlignment="1">
      <alignment horizontal="left"/>
    </xf>
    <xf numFmtId="1" fontId="4" fillId="4" borderId="0" xfId="0" applyNumberFormat="1" applyFont="1" applyFill="1" applyBorder="1"/>
    <xf numFmtId="0" fontId="2" fillId="4" borderId="0" xfId="1" applyFont="1" applyFill="1" applyBorder="1" applyAlignment="1">
      <alignment horizontal="centerContinuous"/>
    </xf>
    <xf numFmtId="0" fontId="6" fillId="0" borderId="0" xfId="0" applyFont="1"/>
    <xf numFmtId="0" fontId="6" fillId="0" borderId="0" xfId="0" applyFont="1" applyAlignment="1"/>
  </cellXfs>
  <cellStyles count="4">
    <cellStyle name="Buena" xfId="1" builtinId="26"/>
    <cellStyle name="Énfasis2" xfId="2" builtinId="33"/>
    <cellStyle name="Normal" xfId="0" builtinId="0"/>
    <cellStyle name="Normal 2"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8.xml"/><Relationship Id="rId13" Type="http://schemas.openxmlformats.org/officeDocument/2006/relationships/styles" Target="styles.xml"/><Relationship Id="rId3" Type="http://schemas.openxmlformats.org/officeDocument/2006/relationships/chartsheet" Target="chartsheets/sheet3.xml"/><Relationship Id="rId7" Type="http://schemas.openxmlformats.org/officeDocument/2006/relationships/chartsheet" Target="chartsheets/sheet7.xml"/><Relationship Id="rId12" Type="http://schemas.openxmlformats.org/officeDocument/2006/relationships/theme" Target="theme/theme1.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chartsheet" Target="chartsheets/sheet6.xml"/><Relationship Id="rId11" Type="http://schemas.openxmlformats.org/officeDocument/2006/relationships/worksheet" Target="worksheets/sheet2.xml"/><Relationship Id="rId5" Type="http://schemas.openxmlformats.org/officeDocument/2006/relationships/chartsheet" Target="chartsheets/sheet5.xml"/><Relationship Id="rId15" Type="http://schemas.openxmlformats.org/officeDocument/2006/relationships/calcChain" Target="calcChain.xml"/><Relationship Id="rId10" Type="http://schemas.openxmlformats.org/officeDocument/2006/relationships/worksheet" Target="worksheets/sheet1.xml"/><Relationship Id="rId4" Type="http://schemas.openxmlformats.org/officeDocument/2006/relationships/chartsheet" Target="chartsheets/sheet4.xml"/><Relationship Id="rId9" Type="http://schemas.openxmlformats.org/officeDocument/2006/relationships/chartsheet" Target="chart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c:lang val="es-ES"/>
  <c:chart>
    <c:title>
      <c:tx>
        <c:strRef>
          <c:f>Titulos!$B$2</c:f>
          <c:strCache>
            <c:ptCount val="1"/>
            <c:pt idx="0">
              <c:v>ANALISIS DE DELITOS REGISTRADOS EN SEGURIDAD PÚBLICA MUNICIPAL EN EL MES DE FEBRERO 2015</c:v>
            </c:pt>
          </c:strCache>
        </c:strRef>
      </c:tx>
      <c:layout>
        <c:manualLayout>
          <c:xMode val="edge"/>
          <c:yMode val="edge"/>
          <c:x val="0.11796022189618811"/>
          <c:y val="1.0131712259371834E-2"/>
        </c:manualLayout>
      </c:layout>
      <c:txPr>
        <a:bodyPr/>
        <a:lstStyle/>
        <a:p>
          <a:pPr>
            <a:defRPr lang="es-MX"/>
          </a:pPr>
          <a:endParaRPr lang="es-ES"/>
        </a:p>
      </c:txPr>
    </c:title>
    <c:view3D>
      <c:depthPercent val="100"/>
      <c:rAngAx val="1"/>
    </c:view3D>
    <c:sideWall>
      <c:spPr>
        <a:gradFill rotWithShape="1">
          <a:gsLst>
            <a:gs pos="0">
              <a:schemeClr val="dk1">
                <a:tint val="50000"/>
                <a:satMod val="300000"/>
              </a:schemeClr>
            </a:gs>
            <a:gs pos="35000">
              <a:schemeClr val="dk1">
                <a:tint val="37000"/>
                <a:satMod val="300000"/>
              </a:schemeClr>
            </a:gs>
            <a:gs pos="100000">
              <a:schemeClr val="dk1">
                <a:tint val="15000"/>
                <a:satMod val="350000"/>
              </a:schemeClr>
            </a:gs>
          </a:gsLst>
          <a:lin ang="16200000" scaled="1"/>
        </a:gradFill>
        <a:ln w="9525" cap="flat" cmpd="sng" algn="ctr">
          <a:solidFill>
            <a:schemeClr val="dk1">
              <a:shade val="95000"/>
              <a:satMod val="105000"/>
            </a:schemeClr>
          </a:solidFill>
          <a:prstDash val="solid"/>
        </a:ln>
        <a:effectLst>
          <a:outerShdw blurRad="40000" dist="20000" dir="5400000" rotWithShape="0">
            <a:srgbClr val="000000">
              <a:alpha val="38000"/>
            </a:srgbClr>
          </a:outerShdw>
        </a:effectLst>
      </c:spPr>
    </c:sideWall>
    <c:backWall>
      <c:spPr>
        <a:gradFill rotWithShape="1">
          <a:gsLst>
            <a:gs pos="0">
              <a:schemeClr val="dk1">
                <a:tint val="50000"/>
                <a:satMod val="300000"/>
              </a:schemeClr>
            </a:gs>
            <a:gs pos="35000">
              <a:schemeClr val="dk1">
                <a:tint val="37000"/>
                <a:satMod val="300000"/>
              </a:schemeClr>
            </a:gs>
            <a:gs pos="100000">
              <a:schemeClr val="dk1">
                <a:tint val="15000"/>
                <a:satMod val="350000"/>
              </a:schemeClr>
            </a:gs>
          </a:gsLst>
          <a:lin ang="16200000" scaled="1"/>
        </a:gradFill>
        <a:ln w="9525" cap="flat" cmpd="sng" algn="ctr">
          <a:solidFill>
            <a:schemeClr val="dk1">
              <a:shade val="95000"/>
              <a:satMod val="105000"/>
            </a:schemeClr>
          </a:solidFill>
          <a:prstDash val="solid"/>
        </a:ln>
        <a:effectLst>
          <a:outerShdw blurRad="40000" dist="20000" dir="5400000" rotWithShape="0">
            <a:srgbClr val="000000">
              <a:alpha val="38000"/>
            </a:srgbClr>
          </a:outerShdw>
        </a:effectLst>
      </c:spPr>
    </c:backWall>
    <c:plotArea>
      <c:layout/>
      <c:bar3DChart>
        <c:barDir val="bar"/>
        <c:grouping val="clustered"/>
        <c:ser>
          <c:idx val="0"/>
          <c:order val="0"/>
          <c:cat>
            <c:strRef>
              <c:f>DATOS!$A$3:$A$22</c:f>
              <c:strCache>
                <c:ptCount val="20"/>
                <c:pt idx="0">
                  <c:v>RIÑA Y DAÑOS</c:v>
                </c:pt>
                <c:pt idx="1">
                  <c:v>LESIONES</c:v>
                </c:pt>
                <c:pt idx="2">
                  <c:v>RIÑA Y LESIONES</c:v>
                </c:pt>
                <c:pt idx="3">
                  <c:v>AMENAZAS</c:v>
                </c:pt>
                <c:pt idx="4">
                  <c:v>INTERVENIR EN ASUNTOS DE TRANSITO</c:v>
                </c:pt>
                <c:pt idx="5">
                  <c:v>ROBO A NEGOCIO</c:v>
                </c:pt>
                <c:pt idx="6">
                  <c:v>CHOQUE Y LESIONES</c:v>
                </c:pt>
                <c:pt idx="7">
                  <c:v>CONDUCIR EN TERCER GRADO DE EBRIEDAD</c:v>
                </c:pt>
                <c:pt idx="8">
                  <c:v>VIOLENCIA FAMILIAR</c:v>
                </c:pt>
                <c:pt idx="9">
                  <c:v>PROVOCAR RIÑA</c:v>
                </c:pt>
                <c:pt idx="10">
                  <c:v>INMORAL</c:v>
                </c:pt>
                <c:pt idx="11">
                  <c:v>VIOLENCIA INTRAFAMILIAR</c:v>
                </c:pt>
                <c:pt idx="12">
                  <c:v>CONDUCIR EN SEGUNDO GRADO DE EBRIEDAD</c:v>
                </c:pt>
                <c:pt idx="13">
                  <c:v>RIÑA</c:v>
                </c:pt>
                <c:pt idx="14">
                  <c:v>RESISTENCIA A PARTICULARES</c:v>
                </c:pt>
                <c:pt idx="15">
                  <c:v>ROBO</c:v>
                </c:pt>
                <c:pt idx="16">
                  <c:v>CONDUCIR EN PRIMER GRADO DE EBRIEDAD</c:v>
                </c:pt>
                <c:pt idx="17">
                  <c:v>ALTERAR EL ORDEN</c:v>
                </c:pt>
                <c:pt idx="18">
                  <c:v>INHALAR SUSTANCIAS TOXICAS</c:v>
                </c:pt>
                <c:pt idx="19">
                  <c:v>TOMAR EN VIA PUBLICA</c:v>
                </c:pt>
              </c:strCache>
            </c:strRef>
          </c:cat>
          <c:val>
            <c:numRef>
              <c:f>DATOS!$B$3:$B$22</c:f>
              <c:numCache>
                <c:formatCode>General</c:formatCode>
                <c:ptCount val="20"/>
                <c:pt idx="0">
                  <c:v>4</c:v>
                </c:pt>
                <c:pt idx="1">
                  <c:v>4</c:v>
                </c:pt>
                <c:pt idx="2">
                  <c:v>4</c:v>
                </c:pt>
                <c:pt idx="3">
                  <c:v>5</c:v>
                </c:pt>
                <c:pt idx="4">
                  <c:v>6</c:v>
                </c:pt>
                <c:pt idx="5">
                  <c:v>6</c:v>
                </c:pt>
                <c:pt idx="6">
                  <c:v>10</c:v>
                </c:pt>
                <c:pt idx="7">
                  <c:v>11</c:v>
                </c:pt>
                <c:pt idx="8">
                  <c:v>12</c:v>
                </c:pt>
                <c:pt idx="9">
                  <c:v>12</c:v>
                </c:pt>
                <c:pt idx="10">
                  <c:v>13</c:v>
                </c:pt>
                <c:pt idx="11">
                  <c:v>13</c:v>
                </c:pt>
                <c:pt idx="12">
                  <c:v>19</c:v>
                </c:pt>
                <c:pt idx="13">
                  <c:v>19</c:v>
                </c:pt>
                <c:pt idx="14">
                  <c:v>25</c:v>
                </c:pt>
                <c:pt idx="15">
                  <c:v>28</c:v>
                </c:pt>
                <c:pt idx="16">
                  <c:v>29</c:v>
                </c:pt>
                <c:pt idx="17">
                  <c:v>54</c:v>
                </c:pt>
                <c:pt idx="18">
                  <c:v>60</c:v>
                </c:pt>
                <c:pt idx="19">
                  <c:v>135</c:v>
                </c:pt>
              </c:numCache>
            </c:numRef>
          </c:val>
        </c:ser>
        <c:dLbls>
          <c:showVal val="1"/>
        </c:dLbls>
        <c:gapWidth val="75"/>
        <c:shape val="box"/>
        <c:axId val="65958272"/>
        <c:axId val="65959808"/>
        <c:axId val="0"/>
      </c:bar3DChart>
      <c:catAx>
        <c:axId val="65958272"/>
        <c:scaling>
          <c:orientation val="minMax"/>
        </c:scaling>
        <c:axPos val="l"/>
        <c:numFmt formatCode="General" sourceLinked="1"/>
        <c:majorTickMark val="none"/>
        <c:tickLblPos val="nextTo"/>
        <c:txPr>
          <a:bodyPr/>
          <a:lstStyle/>
          <a:p>
            <a:pPr>
              <a:defRPr lang="es-MX"/>
            </a:pPr>
            <a:endParaRPr lang="es-ES"/>
          </a:p>
        </c:txPr>
        <c:crossAx val="65959808"/>
        <c:crosses val="autoZero"/>
        <c:auto val="1"/>
        <c:lblAlgn val="ctr"/>
        <c:lblOffset val="100"/>
      </c:catAx>
      <c:valAx>
        <c:axId val="65959808"/>
        <c:scaling>
          <c:orientation val="minMax"/>
        </c:scaling>
        <c:axPos val="b"/>
        <c:majorGridlines/>
        <c:numFmt formatCode="General" sourceLinked="1"/>
        <c:majorTickMark val="none"/>
        <c:tickLblPos val="nextTo"/>
        <c:spPr>
          <a:ln w="9525">
            <a:noFill/>
          </a:ln>
        </c:spPr>
        <c:txPr>
          <a:bodyPr/>
          <a:lstStyle/>
          <a:p>
            <a:pPr>
              <a:defRPr lang="es-MX"/>
            </a:pPr>
            <a:endParaRPr lang="es-ES"/>
          </a:p>
        </c:txPr>
        <c:crossAx val="65958272"/>
        <c:crosses val="autoZero"/>
        <c:crossBetween val="between"/>
      </c:valAx>
      <c:spPr>
        <a:noFill/>
        <a:ln w="25400">
          <a:noFill/>
        </a:ln>
      </c:spPr>
    </c:plotArea>
    <c:plotVisOnly val="1"/>
    <c:dispBlanksAs val="gap"/>
  </c:chart>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ES"/>
  <c:chart>
    <c:title>
      <c:tx>
        <c:strRef>
          <c:f>Titulos!$B$4</c:f>
          <c:strCache>
            <c:ptCount val="1"/>
            <c:pt idx="0">
              <c:v>ANALISIS DE REMISIONES POR COLONIA REGISTRADAS EN SEGURIDAD PÚBLICA MUNICIPAL EN EL MES DE FEBRERO 2015</c:v>
            </c:pt>
          </c:strCache>
        </c:strRef>
      </c:tx>
      <c:layout>
        <c:manualLayout>
          <c:xMode val="edge"/>
          <c:yMode val="edge"/>
          <c:x val="0.13824884899310441"/>
          <c:y val="1.4242475009772765E-2"/>
        </c:manualLayout>
      </c:layout>
      <c:txPr>
        <a:bodyPr/>
        <a:lstStyle/>
        <a:p>
          <a:pPr>
            <a:defRPr lang="es-MX"/>
          </a:pPr>
          <a:endParaRPr lang="es-ES"/>
        </a:p>
      </c:txPr>
    </c:title>
    <c:view3D>
      <c:depthPercent val="100"/>
      <c:rAngAx val="1"/>
    </c:view3D>
    <c:sideWall>
      <c:spPr>
        <a:gradFill rotWithShape="1">
          <a:gsLst>
            <a:gs pos="0">
              <a:schemeClr val="dk1">
                <a:tint val="50000"/>
                <a:satMod val="300000"/>
              </a:schemeClr>
            </a:gs>
            <a:gs pos="35000">
              <a:schemeClr val="dk1">
                <a:tint val="37000"/>
                <a:satMod val="300000"/>
              </a:schemeClr>
            </a:gs>
            <a:gs pos="100000">
              <a:schemeClr val="dk1">
                <a:tint val="15000"/>
                <a:satMod val="350000"/>
              </a:schemeClr>
            </a:gs>
          </a:gsLst>
          <a:lin ang="16200000" scaled="1"/>
        </a:gradFill>
        <a:ln w="9525" cap="flat" cmpd="sng" algn="ctr">
          <a:solidFill>
            <a:schemeClr val="dk1">
              <a:shade val="95000"/>
              <a:satMod val="105000"/>
            </a:schemeClr>
          </a:solidFill>
          <a:prstDash val="solid"/>
        </a:ln>
        <a:effectLst>
          <a:outerShdw blurRad="40000" dist="20000" dir="5400000" rotWithShape="0">
            <a:srgbClr val="000000">
              <a:alpha val="38000"/>
            </a:srgbClr>
          </a:outerShdw>
        </a:effectLst>
      </c:spPr>
    </c:sideWall>
    <c:backWall>
      <c:spPr>
        <a:gradFill rotWithShape="1">
          <a:gsLst>
            <a:gs pos="0">
              <a:schemeClr val="dk1">
                <a:tint val="50000"/>
                <a:satMod val="300000"/>
              </a:schemeClr>
            </a:gs>
            <a:gs pos="35000">
              <a:schemeClr val="dk1">
                <a:tint val="37000"/>
                <a:satMod val="300000"/>
              </a:schemeClr>
            </a:gs>
            <a:gs pos="100000">
              <a:schemeClr val="dk1">
                <a:tint val="15000"/>
                <a:satMod val="350000"/>
              </a:schemeClr>
            </a:gs>
          </a:gsLst>
          <a:lin ang="16200000" scaled="1"/>
        </a:gradFill>
        <a:ln w="9525" cap="flat" cmpd="sng" algn="ctr">
          <a:solidFill>
            <a:schemeClr val="dk1">
              <a:shade val="95000"/>
              <a:satMod val="105000"/>
            </a:schemeClr>
          </a:solidFill>
          <a:prstDash val="solid"/>
        </a:ln>
        <a:effectLst>
          <a:outerShdw blurRad="40000" dist="20000" dir="5400000" rotWithShape="0">
            <a:srgbClr val="000000">
              <a:alpha val="38000"/>
            </a:srgbClr>
          </a:outerShdw>
        </a:effectLst>
      </c:spPr>
    </c:backWall>
    <c:plotArea>
      <c:layout>
        <c:manualLayout>
          <c:layoutTarget val="inner"/>
          <c:xMode val="edge"/>
          <c:yMode val="edge"/>
          <c:x val="0.22671130250881344"/>
          <c:y val="0.11938269288221229"/>
          <c:w val="0.74596299356852003"/>
          <c:h val="0.82997839988527478"/>
        </c:manualLayout>
      </c:layout>
      <c:bar3DChart>
        <c:barDir val="bar"/>
        <c:grouping val="clustered"/>
        <c:ser>
          <c:idx val="0"/>
          <c:order val="0"/>
          <c:dLbls>
            <c:txPr>
              <a:bodyPr/>
              <a:lstStyle/>
              <a:p>
                <a:pPr>
                  <a:defRPr lang="es-MX"/>
                </a:pPr>
                <a:endParaRPr lang="es-ES"/>
              </a:p>
            </c:txPr>
            <c:showVal val="1"/>
          </c:dLbls>
          <c:cat>
            <c:strRef>
              <c:f>DATOS!$D$3:$D$22</c:f>
              <c:strCache>
                <c:ptCount val="20"/>
                <c:pt idx="0">
                  <c:v>BRAVO</c:v>
                </c:pt>
                <c:pt idx="1">
                  <c:v>BUENAVISTA</c:v>
                </c:pt>
                <c:pt idx="2">
                  <c:v>LOMAS DE LA VILLA</c:v>
                </c:pt>
                <c:pt idx="3">
                  <c:v>DOCTORES</c:v>
                </c:pt>
                <c:pt idx="4">
                  <c:v>LAS FUENTES</c:v>
                </c:pt>
                <c:pt idx="5">
                  <c:v>LOMAS DEL NORTE SECTOR NORTE</c:v>
                </c:pt>
                <c:pt idx="6">
                  <c:v>24 DE AGOSTO</c:v>
                </c:pt>
                <c:pt idx="7">
                  <c:v>ROMA</c:v>
                </c:pt>
                <c:pt idx="8">
                  <c:v>VISTA HERMOSA</c:v>
                </c:pt>
                <c:pt idx="9">
                  <c:v>VILLAS DEL CARMEN</c:v>
                </c:pt>
                <c:pt idx="10">
                  <c:v>RAMON BRAVO</c:v>
                </c:pt>
                <c:pt idx="11">
                  <c:v>VILLA DE FUENTE</c:v>
                </c:pt>
                <c:pt idx="12">
                  <c:v>CENTRO</c:v>
                </c:pt>
                <c:pt idx="13">
                  <c:v>MUNDO NUEVO</c:v>
                </c:pt>
                <c:pt idx="14">
                  <c:v>SAN JOAQUIN</c:v>
                </c:pt>
                <c:pt idx="15">
                  <c:v>AÑO 2000</c:v>
                </c:pt>
                <c:pt idx="16">
                  <c:v>CUMBRES</c:v>
                </c:pt>
                <c:pt idx="17">
                  <c:v>ACOROS</c:v>
                </c:pt>
                <c:pt idx="18">
                  <c:v>LAZARO CARDENAS</c:v>
                </c:pt>
                <c:pt idx="19">
                  <c:v>ZONA CENTRO</c:v>
                </c:pt>
              </c:strCache>
            </c:strRef>
          </c:cat>
          <c:val>
            <c:numRef>
              <c:f>DATOS!$E$3:$E$22</c:f>
              <c:numCache>
                <c:formatCode>General</c:formatCode>
                <c:ptCount val="20"/>
                <c:pt idx="0">
                  <c:v>7</c:v>
                </c:pt>
                <c:pt idx="1">
                  <c:v>9</c:v>
                </c:pt>
                <c:pt idx="2">
                  <c:v>9</c:v>
                </c:pt>
                <c:pt idx="3">
                  <c:v>10</c:v>
                </c:pt>
                <c:pt idx="4">
                  <c:v>10</c:v>
                </c:pt>
                <c:pt idx="5">
                  <c:v>11</c:v>
                </c:pt>
                <c:pt idx="6">
                  <c:v>11</c:v>
                </c:pt>
                <c:pt idx="7">
                  <c:v>12</c:v>
                </c:pt>
                <c:pt idx="8">
                  <c:v>12</c:v>
                </c:pt>
                <c:pt idx="9">
                  <c:v>13</c:v>
                </c:pt>
                <c:pt idx="10">
                  <c:v>13</c:v>
                </c:pt>
                <c:pt idx="11">
                  <c:v>14</c:v>
                </c:pt>
                <c:pt idx="12">
                  <c:v>15</c:v>
                </c:pt>
                <c:pt idx="13">
                  <c:v>15</c:v>
                </c:pt>
                <c:pt idx="14">
                  <c:v>17</c:v>
                </c:pt>
                <c:pt idx="15">
                  <c:v>17</c:v>
                </c:pt>
                <c:pt idx="16">
                  <c:v>18</c:v>
                </c:pt>
                <c:pt idx="17">
                  <c:v>20</c:v>
                </c:pt>
                <c:pt idx="18">
                  <c:v>31</c:v>
                </c:pt>
                <c:pt idx="19">
                  <c:v>46</c:v>
                </c:pt>
              </c:numCache>
            </c:numRef>
          </c:val>
        </c:ser>
        <c:dLbls/>
        <c:shape val="box"/>
        <c:axId val="65981440"/>
        <c:axId val="66679552"/>
        <c:axId val="0"/>
      </c:bar3DChart>
      <c:catAx>
        <c:axId val="65981440"/>
        <c:scaling>
          <c:orientation val="minMax"/>
        </c:scaling>
        <c:axPos val="l"/>
        <c:numFmt formatCode="General" sourceLinked="1"/>
        <c:tickLblPos val="nextTo"/>
        <c:txPr>
          <a:bodyPr/>
          <a:lstStyle/>
          <a:p>
            <a:pPr>
              <a:defRPr lang="es-MX"/>
            </a:pPr>
            <a:endParaRPr lang="es-ES"/>
          </a:p>
        </c:txPr>
        <c:crossAx val="66679552"/>
        <c:crosses val="autoZero"/>
        <c:auto val="1"/>
        <c:lblAlgn val="ctr"/>
        <c:lblOffset val="100"/>
      </c:catAx>
      <c:valAx>
        <c:axId val="66679552"/>
        <c:scaling>
          <c:orientation val="minMax"/>
        </c:scaling>
        <c:axPos val="b"/>
        <c:majorGridlines/>
        <c:numFmt formatCode="General" sourceLinked="1"/>
        <c:tickLblPos val="nextTo"/>
        <c:txPr>
          <a:bodyPr/>
          <a:lstStyle/>
          <a:p>
            <a:pPr>
              <a:defRPr lang="es-MX"/>
            </a:pPr>
            <a:endParaRPr lang="es-ES"/>
          </a:p>
        </c:txPr>
        <c:crossAx val="65981440"/>
        <c:crosses val="autoZero"/>
        <c:crossBetween val="between"/>
      </c:valAx>
      <c:spPr>
        <a:noFill/>
        <a:ln w="25400">
          <a:noFill/>
        </a:ln>
      </c:spPr>
    </c:plotArea>
    <c:plotVisOnly val="1"/>
    <c:dispBlanksAs val="gap"/>
  </c:chart>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ES"/>
  <c:chart>
    <c:title>
      <c:tx>
        <c:strRef>
          <c:f>Titulos!$B$6</c:f>
          <c:strCache>
            <c:ptCount val="1"/>
            <c:pt idx="0">
              <c:v>ANALISIS DE REMISIONES DONDE EL ESTADO PSICOFISICO DEL DETENIDO ESTABA RELACIONADO CON ALGUN ESTADO DE EBRIEDAD O SUSTANCIAS TOXICAS REGISTRADOS EN LA DIRECCION DE SEGURIDAD PUBLICA MUNICIPAL DEL MES DE FEBRERO 2015</c:v>
            </c:pt>
          </c:strCache>
        </c:strRef>
      </c:tx>
      <c:layout>
        <c:manualLayout>
          <c:xMode val="edge"/>
          <c:yMode val="edge"/>
          <c:x val="0.1463602716694592"/>
          <c:y val="1.4242475009772763E-2"/>
        </c:manualLayout>
      </c:layout>
      <c:txPr>
        <a:bodyPr/>
        <a:lstStyle/>
        <a:p>
          <a:pPr>
            <a:defRPr lang="es-MX"/>
          </a:pPr>
          <a:endParaRPr lang="es-ES"/>
        </a:p>
      </c:txPr>
    </c:title>
    <c:view3D>
      <c:rotX val="40"/>
      <c:rotY val="70"/>
      <c:perspective val="20"/>
    </c:view3D>
    <c:plotArea>
      <c:layout/>
      <c:pie3DChart>
        <c:varyColors val="1"/>
        <c:ser>
          <c:idx val="0"/>
          <c:order val="0"/>
          <c:explosion val="25"/>
          <c:dLbls>
            <c:txPr>
              <a:bodyPr/>
              <a:lstStyle/>
              <a:p>
                <a:pPr>
                  <a:defRPr lang="es-MX"/>
                </a:pPr>
                <a:endParaRPr lang="es-ES"/>
              </a:p>
            </c:txPr>
            <c:showVal val="1"/>
            <c:showCatName val="1"/>
            <c:showPercent val="1"/>
            <c:showLeaderLines val="1"/>
          </c:dLbls>
          <c:cat>
            <c:strRef>
              <c:f>DATOS!$G$3:$G$5</c:f>
              <c:strCache>
                <c:ptCount val="3"/>
                <c:pt idx="0">
                  <c:v>DROGADO</c:v>
                </c:pt>
                <c:pt idx="1">
                  <c:v>EBRIO</c:v>
                </c:pt>
                <c:pt idx="2">
                  <c:v>SANO</c:v>
                </c:pt>
              </c:strCache>
            </c:strRef>
          </c:cat>
          <c:val>
            <c:numRef>
              <c:f>DATOS!$H$3:$H$5</c:f>
              <c:numCache>
                <c:formatCode>General</c:formatCode>
                <c:ptCount val="3"/>
                <c:pt idx="0">
                  <c:v>96</c:v>
                </c:pt>
                <c:pt idx="1">
                  <c:v>327</c:v>
                </c:pt>
                <c:pt idx="2">
                  <c:v>104</c:v>
                </c:pt>
              </c:numCache>
            </c:numRef>
          </c:val>
        </c:ser>
        <c:dLbls>
          <c:showCatName val="1"/>
          <c:showPercent val="1"/>
        </c:dLbls>
      </c:pie3DChart>
      <c:spPr>
        <a:noFill/>
        <a:ln w="25400">
          <a:noFill/>
        </a:ln>
      </c:spPr>
    </c:plotArea>
    <c:plotVisOnly val="1"/>
    <c:dispBlanksAs val="zero"/>
  </c:chart>
  <c:userShapes r:id="rId1"/>
</c:chartSpace>
</file>

<file path=xl/charts/chart4.xml><?xml version="1.0" encoding="utf-8"?>
<c:chartSpace xmlns:c="http://schemas.openxmlformats.org/drawingml/2006/chart" xmlns:a="http://schemas.openxmlformats.org/drawingml/2006/main" xmlns:r="http://schemas.openxmlformats.org/officeDocument/2006/relationships">
  <c:lang val="es-ES"/>
  <c:chart>
    <c:title>
      <c:tx>
        <c:strRef>
          <c:f>Titulos!$B$7</c:f>
          <c:strCache>
            <c:ptCount val="1"/>
            <c:pt idx="0">
              <c:v>ANALISIS POR TIPO DE REMISION REGISTRADAS EN SEGURIDAD PÚBLICA MUNICIPAL EN EL MES DE FEBRERO 2015</c:v>
            </c:pt>
          </c:strCache>
        </c:strRef>
      </c:tx>
      <c:layout>
        <c:manualLayout>
          <c:xMode val="edge"/>
          <c:yMode val="edge"/>
          <c:x val="0.12469292496100652"/>
          <c:y val="1.4149614276938786E-2"/>
        </c:manualLayout>
      </c:layout>
      <c:txPr>
        <a:bodyPr/>
        <a:lstStyle/>
        <a:p>
          <a:pPr>
            <a:defRPr lang="es-MX"/>
          </a:pPr>
          <a:endParaRPr lang="es-ES"/>
        </a:p>
      </c:txPr>
    </c:title>
    <c:view3D>
      <c:rotX val="30"/>
      <c:perspective val="30"/>
    </c:view3D>
    <c:plotArea>
      <c:layout/>
      <c:pie3DChart>
        <c:varyColors val="1"/>
        <c:ser>
          <c:idx val="0"/>
          <c:order val="0"/>
          <c:explosion val="25"/>
          <c:dLbls>
            <c:txPr>
              <a:bodyPr/>
              <a:lstStyle/>
              <a:p>
                <a:pPr>
                  <a:defRPr lang="es-MX"/>
                </a:pPr>
                <a:endParaRPr lang="es-ES"/>
              </a:p>
            </c:txPr>
            <c:showVal val="1"/>
            <c:showCatName val="1"/>
            <c:showPercent val="1"/>
            <c:showLeaderLines val="1"/>
          </c:dLbls>
          <c:cat>
            <c:strRef>
              <c:f>DATOS!$G$10:$G$11</c:f>
              <c:strCache>
                <c:ptCount val="2"/>
                <c:pt idx="0">
                  <c:v>DELITO</c:v>
                </c:pt>
                <c:pt idx="1">
                  <c:v>FALTA</c:v>
                </c:pt>
              </c:strCache>
            </c:strRef>
          </c:cat>
          <c:val>
            <c:numRef>
              <c:f>DATOS!$H$10:$H$11</c:f>
              <c:numCache>
                <c:formatCode>General</c:formatCode>
                <c:ptCount val="2"/>
                <c:pt idx="0">
                  <c:v>217</c:v>
                </c:pt>
                <c:pt idx="1">
                  <c:v>310</c:v>
                </c:pt>
              </c:numCache>
            </c:numRef>
          </c:val>
        </c:ser>
        <c:dLbls>
          <c:showCatName val="1"/>
          <c:showPercent val="1"/>
        </c:dLbls>
      </c:pie3DChart>
      <c:spPr>
        <a:noFill/>
        <a:ln w="25400">
          <a:noFill/>
        </a:ln>
      </c:spPr>
    </c:plotArea>
    <c:plotVisOnly val="1"/>
    <c:dispBlanksAs val="zero"/>
  </c:chart>
  <c:userShapes r:id="rId1"/>
</c:chartSpace>
</file>

<file path=xl/charts/chart5.xml><?xml version="1.0" encoding="utf-8"?>
<c:chartSpace xmlns:c="http://schemas.openxmlformats.org/drawingml/2006/chart" xmlns:a="http://schemas.openxmlformats.org/drawingml/2006/main" xmlns:r="http://schemas.openxmlformats.org/officeDocument/2006/relationships">
  <c:lang val="es-ES"/>
  <c:chart>
    <c:title>
      <c:tx>
        <c:strRef>
          <c:f>Titulos!$B$8</c:f>
          <c:strCache>
            <c:ptCount val="1"/>
            <c:pt idx="0">
              <c:v>ANALISIS DE REMISIONES POR EDADES Y ESTADO PSICOFISICO REGISTRADAS EN SEGURIDAD PÚBLICA MUNICIPAL EN EL MES DE FEBRERO 2015</c:v>
            </c:pt>
          </c:strCache>
        </c:strRef>
      </c:tx>
      <c:layout>
        <c:manualLayout>
          <c:xMode val="edge"/>
          <c:yMode val="edge"/>
          <c:x val="0.13824884899310441"/>
          <c:y val="1.4242475009772763E-2"/>
        </c:manualLayout>
      </c:layout>
      <c:txPr>
        <a:bodyPr/>
        <a:lstStyle/>
        <a:p>
          <a:pPr>
            <a:defRPr lang="es-MX"/>
          </a:pPr>
          <a:endParaRPr lang="es-ES"/>
        </a:p>
      </c:txPr>
    </c:title>
    <c:view3D>
      <c:depthPercent val="100"/>
      <c:rAngAx val="1"/>
    </c:view3D>
    <c:sideWall>
      <c:spPr>
        <a:gradFill rotWithShape="1">
          <a:gsLst>
            <a:gs pos="0">
              <a:schemeClr val="dk1">
                <a:tint val="50000"/>
                <a:satMod val="300000"/>
              </a:schemeClr>
            </a:gs>
            <a:gs pos="35000">
              <a:schemeClr val="dk1">
                <a:tint val="37000"/>
                <a:satMod val="300000"/>
              </a:schemeClr>
            </a:gs>
            <a:gs pos="100000">
              <a:schemeClr val="dk1">
                <a:tint val="15000"/>
                <a:satMod val="350000"/>
              </a:schemeClr>
            </a:gs>
          </a:gsLst>
          <a:lin ang="16200000" scaled="1"/>
        </a:gradFill>
        <a:ln w="9525" cap="flat" cmpd="sng" algn="ctr">
          <a:solidFill>
            <a:schemeClr val="dk1">
              <a:shade val="95000"/>
              <a:satMod val="105000"/>
            </a:schemeClr>
          </a:solidFill>
          <a:prstDash val="solid"/>
        </a:ln>
        <a:effectLst>
          <a:outerShdw blurRad="40000" dist="20000" dir="5400000" rotWithShape="0">
            <a:srgbClr val="000000">
              <a:alpha val="38000"/>
            </a:srgbClr>
          </a:outerShdw>
        </a:effectLst>
      </c:spPr>
    </c:sideWall>
    <c:backWall>
      <c:spPr>
        <a:gradFill rotWithShape="1">
          <a:gsLst>
            <a:gs pos="0">
              <a:schemeClr val="dk1">
                <a:tint val="50000"/>
                <a:satMod val="300000"/>
              </a:schemeClr>
            </a:gs>
            <a:gs pos="35000">
              <a:schemeClr val="dk1">
                <a:tint val="37000"/>
                <a:satMod val="300000"/>
              </a:schemeClr>
            </a:gs>
            <a:gs pos="100000">
              <a:schemeClr val="dk1">
                <a:tint val="15000"/>
                <a:satMod val="350000"/>
              </a:schemeClr>
            </a:gs>
          </a:gsLst>
          <a:lin ang="16200000" scaled="1"/>
        </a:gradFill>
        <a:ln w="9525" cap="flat" cmpd="sng" algn="ctr">
          <a:solidFill>
            <a:schemeClr val="dk1">
              <a:shade val="95000"/>
              <a:satMod val="105000"/>
            </a:schemeClr>
          </a:solidFill>
          <a:prstDash val="solid"/>
        </a:ln>
        <a:effectLst>
          <a:outerShdw blurRad="40000" dist="20000" dir="5400000" rotWithShape="0">
            <a:srgbClr val="000000">
              <a:alpha val="38000"/>
            </a:srgbClr>
          </a:outerShdw>
        </a:effectLst>
      </c:spPr>
    </c:backWall>
    <c:plotArea>
      <c:layout>
        <c:manualLayout>
          <c:layoutTarget val="inner"/>
          <c:xMode val="edge"/>
          <c:yMode val="edge"/>
          <c:x val="0.18122274606226552"/>
          <c:y val="0.16999103237367311"/>
          <c:w val="0.79145151807780201"/>
          <c:h val="0.77937009199388374"/>
        </c:manualLayout>
      </c:layout>
      <c:bar3DChart>
        <c:barDir val="bar"/>
        <c:grouping val="clustered"/>
        <c:ser>
          <c:idx val="0"/>
          <c:order val="0"/>
          <c:dLbls>
            <c:txPr>
              <a:bodyPr/>
              <a:lstStyle/>
              <a:p>
                <a:pPr>
                  <a:defRPr lang="es-MX"/>
                </a:pPr>
                <a:endParaRPr lang="es-ES"/>
              </a:p>
            </c:txPr>
            <c:showVal val="1"/>
          </c:dLbls>
          <c:cat>
            <c:multiLvlStrRef>
              <c:f>DATOS!$M$3:$N$20</c:f>
              <c:multiLvlStrCache>
                <c:ptCount val="18"/>
                <c:lvl>
                  <c:pt idx="0">
                    <c:v>DROGADO</c:v>
                  </c:pt>
                  <c:pt idx="1">
                    <c:v>EBRIO</c:v>
                  </c:pt>
                  <c:pt idx="2">
                    <c:v>DROGADO</c:v>
                  </c:pt>
                  <c:pt idx="3">
                    <c:v>EBRIO</c:v>
                  </c:pt>
                  <c:pt idx="4">
                    <c:v>DROGADO</c:v>
                  </c:pt>
                  <c:pt idx="5">
                    <c:v>EBRIO</c:v>
                  </c:pt>
                  <c:pt idx="6">
                    <c:v>DROGADO</c:v>
                  </c:pt>
                  <c:pt idx="7">
                    <c:v>EBRIO</c:v>
                  </c:pt>
                  <c:pt idx="8">
                    <c:v>DROGADO</c:v>
                  </c:pt>
                  <c:pt idx="9">
                    <c:v>EBRIO</c:v>
                  </c:pt>
                  <c:pt idx="10">
                    <c:v>DROGADO</c:v>
                  </c:pt>
                  <c:pt idx="11">
                    <c:v>EBRIO</c:v>
                  </c:pt>
                  <c:pt idx="12">
                    <c:v>DROGADO</c:v>
                  </c:pt>
                  <c:pt idx="13">
                    <c:v>EBRIO</c:v>
                  </c:pt>
                  <c:pt idx="14">
                    <c:v>DROGADO</c:v>
                  </c:pt>
                  <c:pt idx="15">
                    <c:v>EBRIO</c:v>
                  </c:pt>
                  <c:pt idx="16">
                    <c:v>DROGADO</c:v>
                  </c:pt>
                  <c:pt idx="17">
                    <c:v>EBRIO</c:v>
                  </c:pt>
                </c:lvl>
                <c:lvl>
                  <c:pt idx="0">
                    <c:v>16-18</c:v>
                  </c:pt>
                  <c:pt idx="2">
                    <c:v>19-24</c:v>
                  </c:pt>
                  <c:pt idx="4">
                    <c:v>25-29</c:v>
                  </c:pt>
                  <c:pt idx="6">
                    <c:v>30-34</c:v>
                  </c:pt>
                  <c:pt idx="8">
                    <c:v>35-39</c:v>
                  </c:pt>
                  <c:pt idx="10">
                    <c:v>40-44</c:v>
                  </c:pt>
                  <c:pt idx="12">
                    <c:v>45-49</c:v>
                  </c:pt>
                  <c:pt idx="14">
                    <c:v>50-60</c:v>
                  </c:pt>
                  <c:pt idx="16">
                    <c:v>&gt;60</c:v>
                  </c:pt>
                </c:lvl>
              </c:multiLvlStrCache>
            </c:multiLvlStrRef>
          </c:cat>
          <c:val>
            <c:numRef>
              <c:f>DATOS!$O$3:$O$20</c:f>
              <c:numCache>
                <c:formatCode>General</c:formatCode>
                <c:ptCount val="18"/>
                <c:pt idx="0">
                  <c:v>4</c:v>
                </c:pt>
                <c:pt idx="1">
                  <c:v>14</c:v>
                </c:pt>
                <c:pt idx="2">
                  <c:v>30</c:v>
                </c:pt>
                <c:pt idx="3">
                  <c:v>74</c:v>
                </c:pt>
                <c:pt idx="4">
                  <c:v>27</c:v>
                </c:pt>
                <c:pt idx="5">
                  <c:v>52</c:v>
                </c:pt>
                <c:pt idx="6">
                  <c:v>15</c:v>
                </c:pt>
                <c:pt idx="7">
                  <c:v>51</c:v>
                </c:pt>
                <c:pt idx="8">
                  <c:v>11</c:v>
                </c:pt>
                <c:pt idx="9">
                  <c:v>38</c:v>
                </c:pt>
                <c:pt idx="10">
                  <c:v>8</c:v>
                </c:pt>
                <c:pt idx="11">
                  <c:v>45</c:v>
                </c:pt>
                <c:pt idx="12">
                  <c:v>1</c:v>
                </c:pt>
                <c:pt idx="13">
                  <c:v>20</c:v>
                </c:pt>
                <c:pt idx="14">
                  <c:v>0</c:v>
                </c:pt>
                <c:pt idx="15">
                  <c:v>31</c:v>
                </c:pt>
                <c:pt idx="16">
                  <c:v>0</c:v>
                </c:pt>
                <c:pt idx="17">
                  <c:v>2</c:v>
                </c:pt>
              </c:numCache>
            </c:numRef>
          </c:val>
        </c:ser>
        <c:dLbls/>
        <c:shape val="box"/>
        <c:axId val="67129344"/>
        <c:axId val="67130880"/>
        <c:axId val="0"/>
      </c:bar3DChart>
      <c:catAx>
        <c:axId val="67129344"/>
        <c:scaling>
          <c:orientation val="minMax"/>
        </c:scaling>
        <c:axPos val="l"/>
        <c:numFmt formatCode="General" sourceLinked="1"/>
        <c:tickLblPos val="nextTo"/>
        <c:txPr>
          <a:bodyPr/>
          <a:lstStyle/>
          <a:p>
            <a:pPr>
              <a:defRPr lang="es-MX"/>
            </a:pPr>
            <a:endParaRPr lang="es-ES"/>
          </a:p>
        </c:txPr>
        <c:crossAx val="67130880"/>
        <c:crosses val="autoZero"/>
        <c:auto val="1"/>
        <c:lblAlgn val="ctr"/>
        <c:lblOffset val="100"/>
      </c:catAx>
      <c:valAx>
        <c:axId val="67130880"/>
        <c:scaling>
          <c:orientation val="minMax"/>
        </c:scaling>
        <c:axPos val="b"/>
        <c:majorGridlines/>
        <c:numFmt formatCode="General" sourceLinked="1"/>
        <c:tickLblPos val="nextTo"/>
        <c:txPr>
          <a:bodyPr/>
          <a:lstStyle/>
          <a:p>
            <a:pPr>
              <a:defRPr lang="es-MX"/>
            </a:pPr>
            <a:endParaRPr lang="es-ES"/>
          </a:p>
        </c:txPr>
        <c:crossAx val="67129344"/>
        <c:crosses val="autoZero"/>
        <c:crossBetween val="between"/>
      </c:valAx>
      <c:spPr>
        <a:noFill/>
        <a:ln w="25400">
          <a:noFill/>
        </a:ln>
      </c:spPr>
    </c:plotArea>
    <c:plotVisOnly val="1"/>
    <c:dispBlanksAs val="gap"/>
  </c:chart>
  <c:userShapes r:id="rId1"/>
</c:chartSpace>
</file>

<file path=xl/charts/chart6.xml><?xml version="1.0" encoding="utf-8"?>
<c:chartSpace xmlns:c="http://schemas.openxmlformats.org/drawingml/2006/chart" xmlns:a="http://schemas.openxmlformats.org/drawingml/2006/main" xmlns:r="http://schemas.openxmlformats.org/officeDocument/2006/relationships">
  <c:lang val="es-ES"/>
  <c:chart>
    <c:title>
      <c:tx>
        <c:strRef>
          <c:f>Titulos!$B$11</c:f>
          <c:strCache>
            <c:ptCount val="1"/>
            <c:pt idx="0">
              <c:v>ANALISIS DE REMISIONES POR HORAS REGISTRADAS EN SEGURIDAD PÚBLICA MUNICIPAL EN EL MES DE FEBRERO 2015</c:v>
            </c:pt>
          </c:strCache>
        </c:strRef>
      </c:tx>
      <c:layout>
        <c:manualLayout>
          <c:xMode val="edge"/>
          <c:yMode val="edge"/>
          <c:x val="0.13824884899310441"/>
          <c:y val="1.4242475009772765E-2"/>
        </c:manualLayout>
      </c:layout>
      <c:txPr>
        <a:bodyPr/>
        <a:lstStyle/>
        <a:p>
          <a:pPr>
            <a:defRPr lang="es-MX"/>
          </a:pPr>
          <a:endParaRPr lang="es-ES"/>
        </a:p>
      </c:txPr>
    </c:title>
    <c:plotArea>
      <c:layout>
        <c:manualLayout>
          <c:layoutTarget val="inner"/>
          <c:xMode val="edge"/>
          <c:yMode val="edge"/>
          <c:x val="0.12683097633743964"/>
          <c:y val="0.1801729571037663"/>
          <c:w val="0.79145151807780201"/>
          <c:h val="0.6942134360864467"/>
        </c:manualLayout>
      </c:layout>
      <c:lineChart>
        <c:grouping val="standard"/>
        <c:ser>
          <c:idx val="0"/>
          <c:order val="0"/>
          <c:dLbls>
            <c:txPr>
              <a:bodyPr/>
              <a:lstStyle/>
              <a:p>
                <a:pPr>
                  <a:defRPr lang="es-MX"/>
                </a:pPr>
                <a:endParaRPr lang="es-ES"/>
              </a:p>
            </c:txPr>
            <c:dLblPos val="t"/>
            <c:showVal val="1"/>
          </c:dLbls>
          <c:cat>
            <c:strRef>
              <c:f>DATOS!$J$3:$J$26</c:f>
              <c:strCache>
                <c:ptCount val="24"/>
                <c:pt idx="0">
                  <c:v>00:00 - 00:59</c:v>
                </c:pt>
                <c:pt idx="1">
                  <c:v>01:00 - 01:59</c:v>
                </c:pt>
                <c:pt idx="2">
                  <c:v>02:00 - 02:59</c:v>
                </c:pt>
                <c:pt idx="3">
                  <c:v>03:00 - 03:59</c:v>
                </c:pt>
                <c:pt idx="4">
                  <c:v>04:00 - 04:59</c:v>
                </c:pt>
                <c:pt idx="5">
                  <c:v>05:00 - 05:59</c:v>
                </c:pt>
                <c:pt idx="6">
                  <c:v>06:00 - 06:59</c:v>
                </c:pt>
                <c:pt idx="7">
                  <c:v>07:00 - 07:59</c:v>
                </c:pt>
                <c:pt idx="8">
                  <c:v>08:00 - 08:59</c:v>
                </c:pt>
                <c:pt idx="9">
                  <c:v>09:00 - 09:59</c:v>
                </c:pt>
                <c:pt idx="10">
                  <c:v>10:00 - 10:59</c:v>
                </c:pt>
                <c:pt idx="11">
                  <c:v>11:00 - 11:59</c:v>
                </c:pt>
                <c:pt idx="12">
                  <c:v>12:00 - 12:59</c:v>
                </c:pt>
                <c:pt idx="13">
                  <c:v>13:00 - 13:59</c:v>
                </c:pt>
                <c:pt idx="14">
                  <c:v>14:00 - 14:59</c:v>
                </c:pt>
                <c:pt idx="15">
                  <c:v>15:00 - 15:59</c:v>
                </c:pt>
                <c:pt idx="16">
                  <c:v>16:00 - 16:59</c:v>
                </c:pt>
                <c:pt idx="17">
                  <c:v>17:00 - 17:59</c:v>
                </c:pt>
                <c:pt idx="18">
                  <c:v>18:00 - 18:59</c:v>
                </c:pt>
                <c:pt idx="19">
                  <c:v>19:00 - 19:59</c:v>
                </c:pt>
                <c:pt idx="20">
                  <c:v>20:00 - 20:59</c:v>
                </c:pt>
                <c:pt idx="21">
                  <c:v>21:00 - 21:59</c:v>
                </c:pt>
                <c:pt idx="22">
                  <c:v>22:00 - 22:59</c:v>
                </c:pt>
                <c:pt idx="23">
                  <c:v>23:00 - 23:59</c:v>
                </c:pt>
              </c:strCache>
            </c:strRef>
          </c:cat>
          <c:val>
            <c:numRef>
              <c:f>DATOS!$K$3:$K$26</c:f>
              <c:numCache>
                <c:formatCode>General</c:formatCode>
                <c:ptCount val="24"/>
                <c:pt idx="0">
                  <c:v>24</c:v>
                </c:pt>
                <c:pt idx="1">
                  <c:v>36</c:v>
                </c:pt>
                <c:pt idx="2">
                  <c:v>43</c:v>
                </c:pt>
                <c:pt idx="3">
                  <c:v>48</c:v>
                </c:pt>
                <c:pt idx="4">
                  <c:v>31</c:v>
                </c:pt>
                <c:pt idx="5">
                  <c:v>8</c:v>
                </c:pt>
                <c:pt idx="6">
                  <c:v>8</c:v>
                </c:pt>
                <c:pt idx="7">
                  <c:v>3</c:v>
                </c:pt>
                <c:pt idx="8">
                  <c:v>7</c:v>
                </c:pt>
                <c:pt idx="9">
                  <c:v>13</c:v>
                </c:pt>
                <c:pt idx="10">
                  <c:v>13</c:v>
                </c:pt>
                <c:pt idx="11">
                  <c:v>17</c:v>
                </c:pt>
                <c:pt idx="12">
                  <c:v>19</c:v>
                </c:pt>
                <c:pt idx="13">
                  <c:v>8</c:v>
                </c:pt>
                <c:pt idx="14">
                  <c:v>26</c:v>
                </c:pt>
                <c:pt idx="15">
                  <c:v>22</c:v>
                </c:pt>
                <c:pt idx="16">
                  <c:v>13</c:v>
                </c:pt>
                <c:pt idx="17">
                  <c:v>23</c:v>
                </c:pt>
                <c:pt idx="18">
                  <c:v>21</c:v>
                </c:pt>
                <c:pt idx="19">
                  <c:v>17</c:v>
                </c:pt>
                <c:pt idx="20">
                  <c:v>11</c:v>
                </c:pt>
                <c:pt idx="21">
                  <c:v>40</c:v>
                </c:pt>
                <c:pt idx="22">
                  <c:v>33</c:v>
                </c:pt>
                <c:pt idx="23">
                  <c:v>43</c:v>
                </c:pt>
              </c:numCache>
            </c:numRef>
          </c:val>
        </c:ser>
        <c:dLbls>
          <c:showVal val="1"/>
        </c:dLbls>
        <c:marker val="1"/>
        <c:axId val="67279872"/>
        <c:axId val="67252992"/>
      </c:lineChart>
      <c:catAx>
        <c:axId val="67279872"/>
        <c:scaling>
          <c:orientation val="minMax"/>
        </c:scaling>
        <c:axPos val="b"/>
        <c:minorGridlines/>
        <c:numFmt formatCode="General" sourceLinked="1"/>
        <c:tickLblPos val="nextTo"/>
        <c:txPr>
          <a:bodyPr/>
          <a:lstStyle/>
          <a:p>
            <a:pPr>
              <a:defRPr lang="es-MX"/>
            </a:pPr>
            <a:endParaRPr lang="es-ES"/>
          </a:p>
        </c:txPr>
        <c:crossAx val="67252992"/>
        <c:crosses val="autoZero"/>
        <c:auto val="1"/>
        <c:lblAlgn val="ctr"/>
        <c:lblOffset val="100"/>
      </c:catAx>
      <c:valAx>
        <c:axId val="67252992"/>
        <c:scaling>
          <c:orientation val="minMax"/>
        </c:scaling>
        <c:axPos val="l"/>
        <c:minorGridlines/>
        <c:numFmt formatCode="General" sourceLinked="1"/>
        <c:tickLblPos val="nextTo"/>
        <c:txPr>
          <a:bodyPr/>
          <a:lstStyle/>
          <a:p>
            <a:pPr>
              <a:defRPr lang="es-MX"/>
            </a:pPr>
            <a:endParaRPr lang="es-ES"/>
          </a:p>
        </c:txPr>
        <c:crossAx val="67279872"/>
        <c:crosses val="autoZero"/>
        <c:crossBetween val="between"/>
      </c:valAx>
      <c:spPr>
        <a:gradFill rotWithShape="1">
          <a:gsLst>
            <a:gs pos="0">
              <a:schemeClr val="dk1">
                <a:tint val="50000"/>
                <a:satMod val="300000"/>
              </a:schemeClr>
            </a:gs>
            <a:gs pos="35000">
              <a:schemeClr val="dk1">
                <a:tint val="37000"/>
                <a:satMod val="300000"/>
              </a:schemeClr>
            </a:gs>
            <a:gs pos="100000">
              <a:schemeClr val="dk1">
                <a:tint val="15000"/>
                <a:satMod val="350000"/>
              </a:schemeClr>
            </a:gs>
          </a:gsLst>
          <a:lin ang="16200000" scaled="1"/>
        </a:gradFill>
        <a:ln w="9525" cap="flat" cmpd="sng" algn="ctr">
          <a:solidFill>
            <a:schemeClr val="dk1">
              <a:shade val="95000"/>
              <a:satMod val="105000"/>
            </a:schemeClr>
          </a:solidFill>
          <a:prstDash val="solid"/>
        </a:ln>
        <a:effectLst>
          <a:outerShdw blurRad="40000" dist="20000" dir="5400000" rotWithShape="0">
            <a:srgbClr val="000000">
              <a:alpha val="38000"/>
            </a:srgbClr>
          </a:outerShdw>
        </a:effectLst>
      </c:spPr>
    </c:plotArea>
    <c:plotVisOnly val="1"/>
    <c:dispBlanksAs val="gap"/>
  </c:chart>
  <c:userShapes r:id="rId1"/>
</c:chartSpace>
</file>

<file path=xl/charts/chart7.xml><?xml version="1.0" encoding="utf-8"?>
<c:chartSpace xmlns:c="http://schemas.openxmlformats.org/drawingml/2006/chart" xmlns:a="http://schemas.openxmlformats.org/drawingml/2006/main" xmlns:r="http://schemas.openxmlformats.org/officeDocument/2006/relationships">
  <c:lang val="es-ES"/>
  <c:chart>
    <c:title>
      <c:tx>
        <c:strRef>
          <c:f>Titulos!$B$14</c:f>
          <c:strCache>
            <c:ptCount val="1"/>
            <c:pt idx="0">
              <c:v>ANALISIS DE REMISIONES RELACIONADAS CON ALGUN GRADO DE ALCOHOL Y O SUSTANCIAS TOXICAS POR HORA REGISTRADAS EN SEGURIDAD PÚBLICA MUNICIPAL EN EL MES DE FEBRERO 2015</c:v>
            </c:pt>
          </c:strCache>
        </c:strRef>
      </c:tx>
      <c:layout>
        <c:manualLayout>
          <c:xMode val="edge"/>
          <c:yMode val="edge"/>
          <c:x val="0.13824884899310441"/>
          <c:y val="1.4242475009772767E-2"/>
        </c:manualLayout>
      </c:layout>
      <c:txPr>
        <a:bodyPr/>
        <a:lstStyle/>
        <a:p>
          <a:pPr>
            <a:defRPr lang="es-MX"/>
          </a:pPr>
          <a:endParaRPr lang="es-ES"/>
        </a:p>
      </c:txPr>
    </c:title>
    <c:plotArea>
      <c:layout>
        <c:manualLayout>
          <c:layoutTarget val="inner"/>
          <c:xMode val="edge"/>
          <c:yMode val="edge"/>
          <c:x val="0.12683097633743964"/>
          <c:y val="0.1801729571037663"/>
          <c:w val="0.79145151807780201"/>
          <c:h val="0.6942134360864467"/>
        </c:manualLayout>
      </c:layout>
      <c:lineChart>
        <c:grouping val="standard"/>
        <c:ser>
          <c:idx val="0"/>
          <c:order val="0"/>
          <c:dLbls>
            <c:txPr>
              <a:bodyPr/>
              <a:lstStyle/>
              <a:p>
                <a:pPr>
                  <a:defRPr lang="es-MX"/>
                </a:pPr>
                <a:endParaRPr lang="es-ES"/>
              </a:p>
            </c:txPr>
            <c:dLblPos val="t"/>
            <c:showVal val="1"/>
          </c:dLbls>
          <c:cat>
            <c:strRef>
              <c:f>DATOS!$R$3:$R$26</c:f>
              <c:strCache>
                <c:ptCount val="24"/>
                <c:pt idx="0">
                  <c:v>00:00 - 00:59</c:v>
                </c:pt>
                <c:pt idx="1">
                  <c:v>01:00 - 01:59</c:v>
                </c:pt>
                <c:pt idx="2">
                  <c:v>02:00 - 02:59</c:v>
                </c:pt>
                <c:pt idx="3">
                  <c:v>03:00 - 03:59</c:v>
                </c:pt>
                <c:pt idx="4">
                  <c:v>04:00 - 04:59</c:v>
                </c:pt>
                <c:pt idx="5">
                  <c:v>05:00 - 05:59</c:v>
                </c:pt>
                <c:pt idx="6">
                  <c:v>06:00 - 06:59</c:v>
                </c:pt>
                <c:pt idx="7">
                  <c:v>07:00 - 07:59</c:v>
                </c:pt>
                <c:pt idx="8">
                  <c:v>08:00 - 08:59</c:v>
                </c:pt>
                <c:pt idx="9">
                  <c:v>09:00 - 09:59</c:v>
                </c:pt>
                <c:pt idx="10">
                  <c:v>10:00 - 10:59</c:v>
                </c:pt>
                <c:pt idx="11">
                  <c:v>11:00 - 11:59</c:v>
                </c:pt>
                <c:pt idx="12">
                  <c:v>12:00 - 12:59</c:v>
                </c:pt>
                <c:pt idx="13">
                  <c:v>13:00 - 13:59</c:v>
                </c:pt>
                <c:pt idx="14">
                  <c:v>14:00 - 14:59</c:v>
                </c:pt>
                <c:pt idx="15">
                  <c:v>15:00 - 15:59</c:v>
                </c:pt>
                <c:pt idx="16">
                  <c:v>16:00 - 16:59</c:v>
                </c:pt>
                <c:pt idx="17">
                  <c:v>17:00 - 17:59</c:v>
                </c:pt>
                <c:pt idx="18">
                  <c:v>18:00 - 18:59</c:v>
                </c:pt>
                <c:pt idx="19">
                  <c:v>19:00 - 19:59</c:v>
                </c:pt>
                <c:pt idx="20">
                  <c:v>20:00 - 20:59</c:v>
                </c:pt>
                <c:pt idx="21">
                  <c:v>21:00 - 21:59</c:v>
                </c:pt>
                <c:pt idx="22">
                  <c:v>22:00 - 22:59</c:v>
                </c:pt>
                <c:pt idx="23">
                  <c:v>23:00 - 23:59</c:v>
                </c:pt>
              </c:strCache>
            </c:strRef>
          </c:cat>
          <c:val>
            <c:numRef>
              <c:f>DATOS!$S$3:$S$26</c:f>
              <c:numCache>
                <c:formatCode>0</c:formatCode>
                <c:ptCount val="24"/>
                <c:pt idx="0">
                  <c:v>22</c:v>
                </c:pt>
                <c:pt idx="1">
                  <c:v>35</c:v>
                </c:pt>
                <c:pt idx="2">
                  <c:v>41</c:v>
                </c:pt>
                <c:pt idx="3">
                  <c:v>46</c:v>
                </c:pt>
                <c:pt idx="4">
                  <c:v>30</c:v>
                </c:pt>
                <c:pt idx="5">
                  <c:v>7</c:v>
                </c:pt>
                <c:pt idx="6">
                  <c:v>8</c:v>
                </c:pt>
                <c:pt idx="7">
                  <c:v>1</c:v>
                </c:pt>
                <c:pt idx="8">
                  <c:v>5</c:v>
                </c:pt>
                <c:pt idx="9">
                  <c:v>10</c:v>
                </c:pt>
                <c:pt idx="10">
                  <c:v>9</c:v>
                </c:pt>
                <c:pt idx="11">
                  <c:v>7</c:v>
                </c:pt>
                <c:pt idx="12">
                  <c:v>13</c:v>
                </c:pt>
                <c:pt idx="13">
                  <c:v>6</c:v>
                </c:pt>
                <c:pt idx="14">
                  <c:v>19</c:v>
                </c:pt>
                <c:pt idx="15">
                  <c:v>16</c:v>
                </c:pt>
                <c:pt idx="16">
                  <c:v>7</c:v>
                </c:pt>
                <c:pt idx="17">
                  <c:v>21</c:v>
                </c:pt>
                <c:pt idx="18">
                  <c:v>12</c:v>
                </c:pt>
                <c:pt idx="19">
                  <c:v>8</c:v>
                </c:pt>
                <c:pt idx="20">
                  <c:v>4</c:v>
                </c:pt>
                <c:pt idx="21">
                  <c:v>27</c:v>
                </c:pt>
                <c:pt idx="22">
                  <c:v>32</c:v>
                </c:pt>
                <c:pt idx="23">
                  <c:v>37</c:v>
                </c:pt>
              </c:numCache>
            </c:numRef>
          </c:val>
        </c:ser>
        <c:dLbls>
          <c:showVal val="1"/>
        </c:dLbls>
        <c:marker val="1"/>
        <c:axId val="67360256"/>
        <c:axId val="67361792"/>
      </c:lineChart>
      <c:catAx>
        <c:axId val="67360256"/>
        <c:scaling>
          <c:orientation val="minMax"/>
        </c:scaling>
        <c:axPos val="b"/>
        <c:minorGridlines/>
        <c:numFmt formatCode="General" sourceLinked="1"/>
        <c:tickLblPos val="nextTo"/>
        <c:txPr>
          <a:bodyPr/>
          <a:lstStyle/>
          <a:p>
            <a:pPr>
              <a:defRPr lang="es-MX"/>
            </a:pPr>
            <a:endParaRPr lang="es-ES"/>
          </a:p>
        </c:txPr>
        <c:crossAx val="67361792"/>
        <c:crosses val="autoZero"/>
        <c:auto val="1"/>
        <c:lblAlgn val="ctr"/>
        <c:lblOffset val="100"/>
      </c:catAx>
      <c:valAx>
        <c:axId val="67361792"/>
        <c:scaling>
          <c:orientation val="minMax"/>
        </c:scaling>
        <c:axPos val="l"/>
        <c:minorGridlines/>
        <c:numFmt formatCode="0" sourceLinked="1"/>
        <c:tickLblPos val="nextTo"/>
        <c:txPr>
          <a:bodyPr/>
          <a:lstStyle/>
          <a:p>
            <a:pPr>
              <a:defRPr lang="es-MX"/>
            </a:pPr>
            <a:endParaRPr lang="es-ES"/>
          </a:p>
        </c:txPr>
        <c:crossAx val="67360256"/>
        <c:crosses val="autoZero"/>
        <c:crossBetween val="between"/>
      </c:valAx>
      <c:spPr>
        <a:gradFill rotWithShape="1">
          <a:gsLst>
            <a:gs pos="0">
              <a:schemeClr val="dk1">
                <a:tint val="50000"/>
                <a:satMod val="300000"/>
              </a:schemeClr>
            </a:gs>
            <a:gs pos="35000">
              <a:schemeClr val="dk1">
                <a:tint val="37000"/>
                <a:satMod val="300000"/>
              </a:schemeClr>
            </a:gs>
            <a:gs pos="100000">
              <a:schemeClr val="dk1">
                <a:tint val="15000"/>
                <a:satMod val="350000"/>
              </a:schemeClr>
            </a:gs>
          </a:gsLst>
          <a:lin ang="16200000" scaled="1"/>
        </a:gradFill>
        <a:ln w="9525" cap="flat" cmpd="sng" algn="ctr">
          <a:solidFill>
            <a:schemeClr val="dk1">
              <a:shade val="95000"/>
              <a:satMod val="105000"/>
            </a:schemeClr>
          </a:solidFill>
          <a:prstDash val="solid"/>
        </a:ln>
        <a:effectLst>
          <a:outerShdw blurRad="40000" dist="20000" dir="5400000" rotWithShape="0">
            <a:srgbClr val="000000">
              <a:alpha val="38000"/>
            </a:srgbClr>
          </a:outerShdw>
        </a:effectLst>
      </c:spPr>
    </c:plotArea>
    <c:plotVisOnly val="1"/>
    <c:dispBlanksAs val="gap"/>
  </c:chart>
  <c:userShapes r:id="rId1"/>
</c:chartSpace>
</file>

<file path=xl/charts/chart8.xml><?xml version="1.0" encoding="utf-8"?>
<c:chartSpace xmlns:c="http://schemas.openxmlformats.org/drawingml/2006/chart" xmlns:a="http://schemas.openxmlformats.org/drawingml/2006/main" xmlns:r="http://schemas.openxmlformats.org/officeDocument/2006/relationships">
  <c:lang val="es-ES"/>
  <c:chart>
    <c:title>
      <c:tx>
        <c:strRef>
          <c:f>Titulos!$B$17</c:f>
          <c:strCache>
            <c:ptCount val="1"/>
            <c:pt idx="0">
              <c:v>ANALISIS DE REMISIONES RALACIONADAS CON ROBO POR DIA DE LA SEMANA REGISTRADAS EN SEGURIDAD PÚBLICA MUNICIPAL EN EL MES DE FEBRERO 2015</c:v>
            </c:pt>
          </c:strCache>
        </c:strRef>
      </c:tx>
      <c:layout>
        <c:manualLayout>
          <c:xMode val="edge"/>
          <c:yMode val="edge"/>
          <c:x val="0.14118894454620992"/>
          <c:y val="5.807784665214733E-5"/>
        </c:manualLayout>
      </c:layout>
      <c:txPr>
        <a:bodyPr/>
        <a:lstStyle/>
        <a:p>
          <a:pPr>
            <a:defRPr lang="es-MX"/>
          </a:pPr>
          <a:endParaRPr lang="es-ES"/>
        </a:p>
      </c:txPr>
    </c:title>
    <c:view3D>
      <c:depthPercent val="100"/>
      <c:rAngAx val="1"/>
    </c:view3D>
    <c:sideWall>
      <c:spPr>
        <a:gradFill rotWithShape="1">
          <a:gsLst>
            <a:gs pos="0">
              <a:schemeClr val="dk1">
                <a:tint val="50000"/>
                <a:satMod val="300000"/>
              </a:schemeClr>
            </a:gs>
            <a:gs pos="35000">
              <a:schemeClr val="dk1">
                <a:tint val="37000"/>
                <a:satMod val="300000"/>
              </a:schemeClr>
            </a:gs>
            <a:gs pos="100000">
              <a:schemeClr val="dk1">
                <a:tint val="15000"/>
                <a:satMod val="350000"/>
              </a:schemeClr>
            </a:gs>
          </a:gsLst>
          <a:lin ang="16200000" scaled="1"/>
        </a:gradFill>
        <a:ln w="9525" cap="flat" cmpd="sng" algn="ctr">
          <a:solidFill>
            <a:schemeClr val="dk1">
              <a:shade val="95000"/>
              <a:satMod val="105000"/>
            </a:schemeClr>
          </a:solidFill>
          <a:prstDash val="solid"/>
        </a:ln>
        <a:effectLst>
          <a:outerShdw blurRad="40000" dist="20000" dir="5400000" rotWithShape="0">
            <a:srgbClr val="000000">
              <a:alpha val="38000"/>
            </a:srgbClr>
          </a:outerShdw>
        </a:effectLst>
      </c:spPr>
    </c:sideWall>
    <c:backWall>
      <c:spPr>
        <a:gradFill rotWithShape="1">
          <a:gsLst>
            <a:gs pos="0">
              <a:schemeClr val="dk1">
                <a:tint val="50000"/>
                <a:satMod val="300000"/>
              </a:schemeClr>
            </a:gs>
            <a:gs pos="35000">
              <a:schemeClr val="dk1">
                <a:tint val="37000"/>
                <a:satMod val="300000"/>
              </a:schemeClr>
            </a:gs>
            <a:gs pos="100000">
              <a:schemeClr val="dk1">
                <a:tint val="15000"/>
                <a:satMod val="350000"/>
              </a:schemeClr>
            </a:gs>
          </a:gsLst>
          <a:lin ang="16200000" scaled="1"/>
        </a:gradFill>
        <a:ln w="9525" cap="flat" cmpd="sng" algn="ctr">
          <a:solidFill>
            <a:schemeClr val="dk1">
              <a:shade val="95000"/>
              <a:satMod val="105000"/>
            </a:schemeClr>
          </a:solidFill>
          <a:prstDash val="solid"/>
        </a:ln>
        <a:effectLst>
          <a:outerShdw blurRad="40000" dist="20000" dir="5400000" rotWithShape="0">
            <a:srgbClr val="000000">
              <a:alpha val="38000"/>
            </a:srgbClr>
          </a:outerShdw>
        </a:effectLst>
      </c:spPr>
    </c:backWall>
    <c:plotArea>
      <c:layout>
        <c:manualLayout>
          <c:layoutTarget val="inner"/>
          <c:xMode val="edge"/>
          <c:yMode val="edge"/>
          <c:x val="0.1797526962933382"/>
          <c:y val="0.15585684768127417"/>
          <c:w val="0.79145151807780201"/>
          <c:h val="0.75095102473892894"/>
        </c:manualLayout>
      </c:layout>
      <c:bar3DChart>
        <c:barDir val="col"/>
        <c:grouping val="stacked"/>
        <c:ser>
          <c:idx val="0"/>
          <c:order val="0"/>
          <c:dLbls>
            <c:dLbl>
              <c:idx val="0"/>
              <c:layout>
                <c:manualLayout>
                  <c:x val="1.0290334435869165E-2"/>
                  <c:y val="0"/>
                </c:manualLayout>
              </c:layout>
              <c:showVal val="1"/>
            </c:dLbl>
            <c:dLbl>
              <c:idx val="1"/>
              <c:layout>
                <c:manualLayout>
                  <c:x val="1.0290334435869165E-2"/>
                  <c:y val="0"/>
                </c:manualLayout>
              </c:layout>
              <c:showVal val="1"/>
            </c:dLbl>
            <c:dLbl>
              <c:idx val="2"/>
              <c:layout>
                <c:manualLayout>
                  <c:x val="1.1760382212421925E-2"/>
                  <c:y val="7.4298364934342434E-17"/>
                </c:manualLayout>
              </c:layout>
              <c:showVal val="1"/>
            </c:dLbl>
            <c:dLbl>
              <c:idx val="3"/>
              <c:layout>
                <c:manualLayout>
                  <c:x val="7.3502388827637096E-3"/>
                  <c:y val="0"/>
                </c:manualLayout>
              </c:layout>
              <c:showVal val="1"/>
            </c:dLbl>
            <c:dLbl>
              <c:idx val="4"/>
              <c:layout>
                <c:manualLayout>
                  <c:x val="1.0290334435869165E-2"/>
                  <c:y val="-3.7149182467171217E-17"/>
                </c:manualLayout>
              </c:layout>
              <c:showVal val="1"/>
            </c:dLbl>
            <c:dLbl>
              <c:idx val="5"/>
              <c:layout>
                <c:manualLayout>
                  <c:x val="1.0290334435869165E-2"/>
                  <c:y val="0"/>
                </c:manualLayout>
              </c:layout>
              <c:showVal val="1"/>
            </c:dLbl>
            <c:txPr>
              <a:bodyPr/>
              <a:lstStyle/>
              <a:p>
                <a:pPr>
                  <a:defRPr lang="es-MX" sz="1400">
                    <a:solidFill>
                      <a:schemeClr val="tx1"/>
                    </a:solidFill>
                  </a:defRPr>
                </a:pPr>
                <a:endParaRPr lang="es-ES"/>
              </a:p>
            </c:txPr>
            <c:showVal val="1"/>
          </c:dLbls>
          <c:cat>
            <c:strRef>
              <c:f>DATOS!$U$3:$U$9</c:f>
              <c:strCache>
                <c:ptCount val="7"/>
                <c:pt idx="0">
                  <c:v>Domingo</c:v>
                </c:pt>
                <c:pt idx="1">
                  <c:v>Lunes</c:v>
                </c:pt>
                <c:pt idx="2">
                  <c:v>Martes</c:v>
                </c:pt>
                <c:pt idx="3">
                  <c:v>Miércoles</c:v>
                </c:pt>
                <c:pt idx="4">
                  <c:v>Jueves</c:v>
                </c:pt>
                <c:pt idx="5">
                  <c:v>Viernes</c:v>
                </c:pt>
                <c:pt idx="6">
                  <c:v>Sábado</c:v>
                </c:pt>
              </c:strCache>
            </c:strRef>
          </c:cat>
          <c:val>
            <c:numRef>
              <c:f>DATOS!$V$3:$V$9</c:f>
              <c:numCache>
                <c:formatCode>General</c:formatCode>
                <c:ptCount val="7"/>
                <c:pt idx="0">
                  <c:v>7</c:v>
                </c:pt>
                <c:pt idx="1">
                  <c:v>4</c:v>
                </c:pt>
                <c:pt idx="2">
                  <c:v>8</c:v>
                </c:pt>
                <c:pt idx="3">
                  <c:v>1</c:v>
                </c:pt>
                <c:pt idx="4">
                  <c:v>10</c:v>
                </c:pt>
                <c:pt idx="5">
                  <c:v>2</c:v>
                </c:pt>
                <c:pt idx="6">
                  <c:v>9</c:v>
                </c:pt>
              </c:numCache>
            </c:numRef>
          </c:val>
        </c:ser>
        <c:dLbls/>
        <c:shape val="box"/>
        <c:axId val="67185664"/>
        <c:axId val="67232512"/>
        <c:axId val="0"/>
      </c:bar3DChart>
      <c:catAx>
        <c:axId val="67185664"/>
        <c:scaling>
          <c:orientation val="minMax"/>
        </c:scaling>
        <c:axPos val="b"/>
        <c:numFmt formatCode="General" sourceLinked="1"/>
        <c:tickLblPos val="nextTo"/>
        <c:txPr>
          <a:bodyPr/>
          <a:lstStyle/>
          <a:p>
            <a:pPr>
              <a:defRPr lang="es-MX"/>
            </a:pPr>
            <a:endParaRPr lang="es-ES"/>
          </a:p>
        </c:txPr>
        <c:crossAx val="67232512"/>
        <c:crosses val="autoZero"/>
        <c:auto val="1"/>
        <c:lblAlgn val="ctr"/>
        <c:lblOffset val="100"/>
      </c:catAx>
      <c:valAx>
        <c:axId val="67232512"/>
        <c:scaling>
          <c:orientation val="minMax"/>
        </c:scaling>
        <c:axPos val="l"/>
        <c:majorGridlines/>
        <c:numFmt formatCode="General" sourceLinked="1"/>
        <c:tickLblPos val="nextTo"/>
        <c:txPr>
          <a:bodyPr/>
          <a:lstStyle/>
          <a:p>
            <a:pPr>
              <a:defRPr lang="es-MX"/>
            </a:pPr>
            <a:endParaRPr lang="es-ES"/>
          </a:p>
        </c:txPr>
        <c:crossAx val="67185664"/>
        <c:crosses val="autoZero"/>
        <c:crossBetween val="between"/>
      </c:valAx>
    </c:plotArea>
    <c:plotVisOnly val="1"/>
    <c:dispBlanksAs val="gap"/>
  </c:chart>
  <c:userShapes r:id="rId1"/>
</c:chartSpace>
</file>

<file path=xl/charts/chart9.xml><?xml version="1.0" encoding="utf-8"?>
<c:chartSpace xmlns:c="http://schemas.openxmlformats.org/drawingml/2006/chart" xmlns:a="http://schemas.openxmlformats.org/drawingml/2006/main" xmlns:r="http://schemas.openxmlformats.org/officeDocument/2006/relationships">
  <c:lang val="es-ES"/>
  <c:chart>
    <c:title>
      <c:tx>
        <c:strRef>
          <c:f>Titulos!$B$20</c:f>
          <c:strCache>
            <c:ptCount val="1"/>
            <c:pt idx="0">
              <c:v>ANALISIS DE REMISIONES POR ROBO REGISTRADAS EN SEGURIDAD PÚBLICA MUNICIPAL EN EL MES DE FEBRERO 2015</c:v>
            </c:pt>
          </c:strCache>
        </c:strRef>
      </c:tx>
      <c:layout>
        <c:manualLayout>
          <c:xMode val="edge"/>
          <c:yMode val="edge"/>
          <c:x val="0.13824884899310441"/>
          <c:y val="1.4242475009772765E-2"/>
        </c:manualLayout>
      </c:layout>
      <c:txPr>
        <a:bodyPr/>
        <a:lstStyle/>
        <a:p>
          <a:pPr>
            <a:defRPr lang="es-MX"/>
          </a:pPr>
          <a:endParaRPr lang="es-ES"/>
        </a:p>
      </c:txPr>
    </c:title>
    <c:view3D>
      <c:depthPercent val="100"/>
      <c:rAngAx val="1"/>
    </c:view3D>
    <c:sideWall>
      <c:spPr>
        <a:gradFill rotWithShape="1">
          <a:gsLst>
            <a:gs pos="0">
              <a:schemeClr val="dk1">
                <a:tint val="50000"/>
                <a:satMod val="300000"/>
              </a:schemeClr>
            </a:gs>
            <a:gs pos="35000">
              <a:schemeClr val="dk1">
                <a:tint val="37000"/>
                <a:satMod val="300000"/>
              </a:schemeClr>
            </a:gs>
            <a:gs pos="100000">
              <a:schemeClr val="dk1">
                <a:tint val="15000"/>
                <a:satMod val="350000"/>
              </a:schemeClr>
            </a:gs>
          </a:gsLst>
          <a:lin ang="16200000" scaled="1"/>
        </a:gradFill>
        <a:ln w="9525" cap="flat" cmpd="sng" algn="ctr">
          <a:solidFill>
            <a:schemeClr val="dk1">
              <a:shade val="95000"/>
              <a:satMod val="105000"/>
            </a:schemeClr>
          </a:solidFill>
          <a:prstDash val="solid"/>
        </a:ln>
        <a:effectLst>
          <a:outerShdw blurRad="40000" dist="20000" dir="5400000" rotWithShape="0">
            <a:srgbClr val="000000">
              <a:alpha val="38000"/>
            </a:srgbClr>
          </a:outerShdw>
        </a:effectLst>
      </c:spPr>
    </c:sideWall>
    <c:backWall>
      <c:spPr>
        <a:gradFill rotWithShape="1">
          <a:gsLst>
            <a:gs pos="0">
              <a:schemeClr val="dk1">
                <a:tint val="50000"/>
                <a:satMod val="300000"/>
              </a:schemeClr>
            </a:gs>
            <a:gs pos="35000">
              <a:schemeClr val="dk1">
                <a:tint val="37000"/>
                <a:satMod val="300000"/>
              </a:schemeClr>
            </a:gs>
            <a:gs pos="100000">
              <a:schemeClr val="dk1">
                <a:tint val="15000"/>
                <a:satMod val="350000"/>
              </a:schemeClr>
            </a:gs>
          </a:gsLst>
          <a:lin ang="16200000" scaled="1"/>
        </a:gradFill>
        <a:ln w="9525" cap="flat" cmpd="sng" algn="ctr">
          <a:solidFill>
            <a:schemeClr val="dk1">
              <a:shade val="95000"/>
              <a:satMod val="105000"/>
            </a:schemeClr>
          </a:solidFill>
          <a:prstDash val="solid"/>
        </a:ln>
        <a:effectLst>
          <a:outerShdw blurRad="40000" dist="20000" dir="5400000" rotWithShape="0">
            <a:srgbClr val="000000">
              <a:alpha val="38000"/>
            </a:srgbClr>
          </a:outerShdw>
        </a:effectLst>
      </c:spPr>
    </c:backWall>
    <c:plotArea>
      <c:layout>
        <c:manualLayout>
          <c:layoutTarget val="inner"/>
          <c:xMode val="edge"/>
          <c:yMode val="edge"/>
          <c:x val="0.18122274606226557"/>
          <c:y val="0.11938269288221229"/>
          <c:w val="0.79145151807780201"/>
          <c:h val="0.82997839988527478"/>
        </c:manualLayout>
      </c:layout>
      <c:bar3DChart>
        <c:barDir val="bar"/>
        <c:grouping val="clustered"/>
        <c:ser>
          <c:idx val="0"/>
          <c:order val="0"/>
          <c:dLbls>
            <c:dLbl>
              <c:idx val="0"/>
              <c:layout>
                <c:manualLayout>
                  <c:x val="7.3502388827637009E-3"/>
                  <c:y val="0"/>
                </c:manualLayout>
              </c:layout>
              <c:showVal val="1"/>
            </c:dLbl>
            <c:dLbl>
              <c:idx val="1"/>
              <c:layout>
                <c:manualLayout>
                  <c:x val="1.9110621095185621E-2"/>
                  <c:y val="0"/>
                </c:manualLayout>
              </c:layout>
              <c:showVal val="1"/>
            </c:dLbl>
            <c:dLbl>
              <c:idx val="2"/>
              <c:layout>
                <c:manualLayout>
                  <c:x val="1.9110621095185621E-2"/>
                  <c:y val="0"/>
                </c:manualLayout>
              </c:layout>
              <c:showVal val="1"/>
            </c:dLbl>
            <c:dLbl>
              <c:idx val="3"/>
              <c:layout>
                <c:manualLayout>
                  <c:x val="1.6170525542080146E-2"/>
                  <c:y val="0"/>
                </c:manualLayout>
              </c:layout>
              <c:showVal val="1"/>
            </c:dLbl>
            <c:dLbl>
              <c:idx val="4"/>
              <c:layout>
                <c:manualLayout>
                  <c:x val="2.3520764424843809E-2"/>
                  <c:y val="-2.0263424518743682E-3"/>
                </c:manualLayout>
              </c:layout>
              <c:showVal val="1"/>
            </c:dLbl>
            <c:dLbl>
              <c:idx val="5"/>
              <c:layout>
                <c:manualLayout>
                  <c:x val="1.1760382212421915E-2"/>
                  <c:y val="0"/>
                </c:manualLayout>
              </c:layout>
              <c:showVal val="1"/>
            </c:dLbl>
            <c:txPr>
              <a:bodyPr/>
              <a:lstStyle/>
              <a:p>
                <a:pPr>
                  <a:defRPr lang="es-MX"/>
                </a:pPr>
                <a:endParaRPr lang="es-ES"/>
              </a:p>
            </c:txPr>
            <c:showVal val="1"/>
          </c:dLbls>
          <c:cat>
            <c:strRef>
              <c:f>DATOS!$A$27:$A$34</c:f>
              <c:strCache>
                <c:ptCount val="8"/>
                <c:pt idx="0">
                  <c:v>AMENAZAS DE MUERTE, ROBO Y PORTACION DE ARMA DE FUEGO</c:v>
                </c:pt>
                <c:pt idx="1">
                  <c:v>ROBO</c:v>
                </c:pt>
                <c:pt idx="2">
                  <c:v>ROBO A DOMICILIO</c:v>
                </c:pt>
                <c:pt idx="3">
                  <c:v>ROBO A NEGOCIO</c:v>
                </c:pt>
                <c:pt idx="4">
                  <c:v>ROBO EN GRADO DE TENTATIVA Y PORTACION DE ARMA BLANCA</c:v>
                </c:pt>
                <c:pt idx="5">
                  <c:v>ROBO Y LESIONES</c:v>
                </c:pt>
                <c:pt idx="6">
                  <c:v>ROBO Y RESISTENCIA A PARTICULARES</c:v>
                </c:pt>
                <c:pt idx="7">
                  <c:v>ROBO, RESISTENCIA A PARTICULARES Y AMENAZAS DE MUERTE</c:v>
                </c:pt>
              </c:strCache>
            </c:strRef>
          </c:cat>
          <c:val>
            <c:numRef>
              <c:f>DATOS!$B$27:$B$34</c:f>
              <c:numCache>
                <c:formatCode>General</c:formatCode>
                <c:ptCount val="8"/>
                <c:pt idx="0">
                  <c:v>1</c:v>
                </c:pt>
                <c:pt idx="1">
                  <c:v>28</c:v>
                </c:pt>
                <c:pt idx="2">
                  <c:v>2</c:v>
                </c:pt>
                <c:pt idx="3">
                  <c:v>6</c:v>
                </c:pt>
                <c:pt idx="4">
                  <c:v>1</c:v>
                </c:pt>
                <c:pt idx="5">
                  <c:v>1</c:v>
                </c:pt>
                <c:pt idx="6">
                  <c:v>1</c:v>
                </c:pt>
                <c:pt idx="7">
                  <c:v>1</c:v>
                </c:pt>
              </c:numCache>
            </c:numRef>
          </c:val>
        </c:ser>
        <c:dLbls/>
        <c:shape val="box"/>
        <c:axId val="67390080"/>
        <c:axId val="67486080"/>
        <c:axId val="0"/>
      </c:bar3DChart>
      <c:catAx>
        <c:axId val="67390080"/>
        <c:scaling>
          <c:orientation val="minMax"/>
        </c:scaling>
        <c:axPos val="l"/>
        <c:numFmt formatCode="General" sourceLinked="1"/>
        <c:tickLblPos val="nextTo"/>
        <c:txPr>
          <a:bodyPr/>
          <a:lstStyle/>
          <a:p>
            <a:pPr>
              <a:defRPr lang="es-MX"/>
            </a:pPr>
            <a:endParaRPr lang="es-ES"/>
          </a:p>
        </c:txPr>
        <c:crossAx val="67486080"/>
        <c:crosses val="autoZero"/>
        <c:auto val="1"/>
        <c:lblAlgn val="ctr"/>
        <c:lblOffset val="100"/>
      </c:catAx>
      <c:valAx>
        <c:axId val="67486080"/>
        <c:scaling>
          <c:orientation val="minMax"/>
        </c:scaling>
        <c:axPos val="b"/>
        <c:majorGridlines/>
        <c:numFmt formatCode="General" sourceLinked="1"/>
        <c:tickLblPos val="nextTo"/>
        <c:txPr>
          <a:bodyPr/>
          <a:lstStyle/>
          <a:p>
            <a:pPr>
              <a:defRPr lang="es-MX"/>
            </a:pPr>
            <a:endParaRPr lang="es-ES"/>
          </a:p>
        </c:txPr>
        <c:crossAx val="67390080"/>
        <c:crosses val="autoZero"/>
        <c:crossBetween val="between"/>
      </c:valAx>
      <c:spPr>
        <a:noFill/>
        <a:ln w="25400">
          <a:noFill/>
        </a:ln>
      </c:spPr>
    </c:plotArea>
    <c:plotVisOnly val="1"/>
    <c:dispBlanksAs val="gap"/>
  </c:chart>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chartsheets/_rels/sheet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chartsheets/_rels/sheet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chartsheets/_rels/sheet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8.bin"/></Relationships>
</file>

<file path=xl/chartsheets/_rels/sheet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9.bin"/></Relationships>
</file>

<file path=xl/chartsheets/sheet1.xml><?xml version="1.0" encoding="utf-8"?>
<chartsheet xmlns="http://schemas.openxmlformats.org/spreadsheetml/2006/main" xmlns:r="http://schemas.openxmlformats.org/officeDocument/2006/relationships">
  <sheetPr/>
  <sheetViews>
    <sheetView zoomScale="104" workbookViewId="0"/>
  </sheetViews>
  <pageMargins left="0.7" right="0.7" top="0.75" bottom="0.75" header="0.3" footer="0.3"/>
  <pageSetup orientation="landscape" verticalDpi="300" r:id="rId1"/>
  <drawing r:id="rId2"/>
</chartsheet>
</file>

<file path=xl/chartsheets/sheet2.xml><?xml version="1.0" encoding="utf-8"?>
<chartsheet xmlns="http://schemas.openxmlformats.org/spreadsheetml/2006/main" xmlns:r="http://schemas.openxmlformats.org/officeDocument/2006/relationships">
  <sheetPr/>
  <sheetViews>
    <sheetView zoomScale="104" workbookViewId="0"/>
  </sheetViews>
  <pageMargins left="0.7" right="0.7" top="0.75" bottom="0.75" header="0.3" footer="0.3"/>
  <pageSetup orientation="landscape" verticalDpi="300" r:id="rId1"/>
  <drawing r:id="rId2"/>
</chartsheet>
</file>

<file path=xl/chartsheets/sheet3.xml><?xml version="1.0" encoding="utf-8"?>
<chartsheet xmlns="http://schemas.openxmlformats.org/spreadsheetml/2006/main" xmlns:r="http://schemas.openxmlformats.org/officeDocument/2006/relationships">
  <sheetPr/>
  <sheetViews>
    <sheetView zoomScale="104" workbookViewId="0"/>
  </sheetViews>
  <pageMargins left="0.7" right="0.7" top="0.75" bottom="0.75" header="0.3" footer="0.3"/>
  <pageSetup orientation="landscape" verticalDpi="300" r:id="rId1"/>
  <drawing r:id="rId2"/>
</chartsheet>
</file>

<file path=xl/chartsheets/sheet4.xml><?xml version="1.0" encoding="utf-8"?>
<chartsheet xmlns="http://schemas.openxmlformats.org/spreadsheetml/2006/main" xmlns:r="http://schemas.openxmlformats.org/officeDocument/2006/relationships">
  <sheetPr/>
  <sheetViews>
    <sheetView zoomScale="104" workbookViewId="0"/>
  </sheetViews>
  <pageMargins left="0.7" right="0.7" top="0.75" bottom="0.75" header="0.3" footer="0.3"/>
  <pageSetup orientation="landscape" verticalDpi="300" r:id="rId1"/>
  <drawing r:id="rId2"/>
</chartsheet>
</file>

<file path=xl/chartsheets/sheet5.xml><?xml version="1.0" encoding="utf-8"?>
<chartsheet xmlns="http://schemas.openxmlformats.org/spreadsheetml/2006/main" xmlns:r="http://schemas.openxmlformats.org/officeDocument/2006/relationships">
  <sheetPr/>
  <sheetViews>
    <sheetView tabSelected="1" zoomScale="104" workbookViewId="0"/>
  </sheetViews>
  <pageMargins left="0.7" right="0.7" top="0.75" bottom="0.75" header="0.3" footer="0.3"/>
  <pageSetup orientation="landscape" verticalDpi="300" r:id="rId1"/>
  <drawing r:id="rId2"/>
</chartsheet>
</file>

<file path=xl/chartsheets/sheet6.xml><?xml version="1.0" encoding="utf-8"?>
<chartsheet xmlns="http://schemas.openxmlformats.org/spreadsheetml/2006/main" xmlns:r="http://schemas.openxmlformats.org/officeDocument/2006/relationships">
  <sheetPr/>
  <sheetViews>
    <sheetView zoomScale="104" workbookViewId="0"/>
  </sheetViews>
  <pageMargins left="0.7" right="0.7" top="0.75" bottom="0.75" header="0.3" footer="0.3"/>
  <pageSetup orientation="landscape" verticalDpi="300" r:id="rId1"/>
  <drawing r:id="rId2"/>
</chartsheet>
</file>

<file path=xl/chartsheets/sheet7.xml><?xml version="1.0" encoding="utf-8"?>
<chartsheet xmlns="http://schemas.openxmlformats.org/spreadsheetml/2006/main" xmlns:r="http://schemas.openxmlformats.org/officeDocument/2006/relationships">
  <sheetPr/>
  <sheetViews>
    <sheetView zoomScale="104" workbookViewId="0"/>
  </sheetViews>
  <pageMargins left="0.7" right="0.7" top="0.75" bottom="0.75" header="0.3" footer="0.3"/>
  <pageSetup orientation="landscape" verticalDpi="300" r:id="rId1"/>
  <drawing r:id="rId2"/>
</chartsheet>
</file>

<file path=xl/chartsheets/sheet8.xml><?xml version="1.0" encoding="utf-8"?>
<chartsheet xmlns="http://schemas.openxmlformats.org/spreadsheetml/2006/main" xmlns:r="http://schemas.openxmlformats.org/officeDocument/2006/relationships">
  <sheetPr/>
  <sheetViews>
    <sheetView zoomScale="104" workbookViewId="0"/>
  </sheetViews>
  <pageMargins left="0.7" right="0.7" top="0.75" bottom="0.75" header="0.3" footer="0.3"/>
  <pageSetup orientation="landscape" verticalDpi="300" r:id="rId1"/>
  <drawing r:id="rId2"/>
</chartsheet>
</file>

<file path=xl/chartsheets/sheet9.xml><?xml version="1.0" encoding="utf-8"?>
<chartsheet xmlns="http://schemas.openxmlformats.org/spreadsheetml/2006/main" xmlns:r="http://schemas.openxmlformats.org/officeDocument/2006/relationships">
  <sheetPr/>
  <sheetViews>
    <sheetView zoomScale="104" workbookViewId="0"/>
  </sheetViews>
  <pageMargins left="0.7" right="0.7" top="0.75" bottom="0.75" header="0.3" footer="0.3"/>
  <pageSetup orientation="landscape" verticalDpi="300"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0" y="0"/>
    <xdr:ext cx="8654928" cy="6273678"/>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0.64691</cdr:x>
      <cdr:y>0.20473</cdr:y>
    </cdr:from>
    <cdr:to>
      <cdr:x>0.96189</cdr:x>
      <cdr:y>0.31428</cdr:y>
    </cdr:to>
    <cdr:sp macro="" textlink="Titulos!$B$10">
      <cdr:nvSpPr>
        <cdr:cNvPr id="2" name="Text Box 2"/>
        <cdr:cNvSpPr txBox="1">
          <a:spLocks xmlns:a="http://schemas.openxmlformats.org/drawingml/2006/main" noChangeArrowheads="1"/>
        </cdr:cNvSpPr>
      </cdr:nvSpPr>
      <cdr:spPr bwMode="auto">
        <a:xfrm xmlns:a="http://schemas.openxmlformats.org/drawingml/2006/main">
          <a:off x="5598951" y="1284428"/>
          <a:ext cx="2726129" cy="68728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9C0E89B-CF34-4892-A0FA-49B6E5676FEE}" type="TxLink">
            <a:rPr lang="es-MX" sz="800" b="1" i="1" u="none" strike="noStrike">
              <a:solidFill>
                <a:srgbClr val="000000"/>
              </a:solidFill>
              <a:latin typeface="Arial" pitchFamily="34" charset="0"/>
              <a:ea typeface="+mn-ea"/>
              <a:cs typeface="Arial" pitchFamily="34" charset="0"/>
            </a:rPr>
            <a:pPr/>
            <a:t>DE LOS 423 REGISTROS RELACIONADOS CON UN ESTADO PSICOFÍSICO CON ALGÚN GRADO DE ALCOHOL O SUSTANCIA TOXICA, EL RANGO CON MAYOR DETENIDOS EN EL MES DE FEBRERO 2015, FUE DE 19-24 AÑOS</a:t>
          </a:fld>
          <a:endParaRPr lang="es-MX" sz="800" i="1">
            <a:latin typeface="Arial" pitchFamily="34" charset="0"/>
            <a:ea typeface="+mn-ea"/>
            <a:cs typeface="Arial" pitchFamily="34" charset="0"/>
          </a:endParaRPr>
        </a:p>
      </cdr:txBody>
    </cdr:sp>
  </cdr:relSizeAnchor>
  <cdr:relSizeAnchor xmlns:cdr="http://schemas.openxmlformats.org/drawingml/2006/chartDrawing">
    <cdr:from>
      <cdr:x>0.00587</cdr:x>
      <cdr:y>0.0081</cdr:y>
    </cdr:from>
    <cdr:to>
      <cdr:x>0.1329</cdr:x>
      <cdr:y>0.18474</cdr:y>
    </cdr:to>
    <cdr:pic>
      <cdr:nvPicPr>
        <cdr:cNvPr id="5" name="Picture 3"/>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srcRect xmlns:a="http://schemas.openxmlformats.org/drawingml/2006/main"/>
        <a:stretch xmlns:a="http://schemas.openxmlformats.org/drawingml/2006/main">
          <a:fillRect/>
        </a:stretch>
      </cdr:blipFill>
      <cdr:spPr bwMode="auto">
        <a:xfrm xmlns:a="http://schemas.openxmlformats.org/drawingml/2006/main">
          <a:off x="50800" y="50800"/>
          <a:ext cx="1099444" cy="1108197"/>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pic>
  </cdr:relSizeAnchor>
</c:userShapes>
</file>

<file path=xl/drawings/drawing11.xml><?xml version="1.0" encoding="utf-8"?>
<xdr:wsDr xmlns:xdr="http://schemas.openxmlformats.org/drawingml/2006/spreadsheetDrawing" xmlns:a="http://schemas.openxmlformats.org/drawingml/2006/main">
  <xdr:absoluteAnchor>
    <xdr:pos x="0" y="0"/>
    <xdr:ext cx="8654928" cy="6273678"/>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c:userShapes xmlns:c="http://schemas.openxmlformats.org/drawingml/2006/chart">
  <cdr:relSizeAnchor xmlns:cdr="http://schemas.openxmlformats.org/drawingml/2006/chartDrawing">
    <cdr:from>
      <cdr:x>0.42746</cdr:x>
      <cdr:y>0.24718</cdr:y>
    </cdr:from>
    <cdr:to>
      <cdr:x>0.74244</cdr:x>
      <cdr:y>0.35673</cdr:y>
    </cdr:to>
    <cdr:sp macro="" textlink="Titulos!$B$13">
      <cdr:nvSpPr>
        <cdr:cNvPr id="2" name="Text Box 2"/>
        <cdr:cNvSpPr txBox="1">
          <a:spLocks xmlns:a="http://schemas.openxmlformats.org/drawingml/2006/main" noChangeArrowheads="1"/>
        </cdr:cNvSpPr>
      </cdr:nvSpPr>
      <cdr:spPr bwMode="auto">
        <a:xfrm xmlns:a="http://schemas.openxmlformats.org/drawingml/2006/main">
          <a:off x="3692860" y="1549166"/>
          <a:ext cx="2721168" cy="68659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fld id="{8B8AE60E-4690-46D6-8B13-BECEC5E5C6EC}" type="TxLink">
            <a:rPr lang="en-US" sz="800" b="1" i="1" u="none" strike="noStrike" baseline="0">
              <a:solidFill>
                <a:srgbClr val="000000"/>
              </a:solidFill>
              <a:latin typeface="Arial"/>
              <a:cs typeface="Arial"/>
            </a:rPr>
            <a:pPr algn="l" rtl="0">
              <a:defRPr sz="1000"/>
            </a:pPr>
            <a:t>DE LOS 527 REGISTROS EN EL MES DE FEBRERO 2015, EL HORARIO EN EL CUAL HUBO MAS REMISIONES FUE DE LAS 03:00 A LAS 03:59</a:t>
          </a:fld>
          <a:endParaRPr lang="en-US" sz="800" b="1" i="1" u="none" strike="noStrike" baseline="0">
            <a:solidFill>
              <a:srgbClr val="000000"/>
            </a:solidFill>
            <a:latin typeface="Arial"/>
            <a:cs typeface="Arial"/>
          </a:endParaRPr>
        </a:p>
      </cdr:txBody>
    </cdr:sp>
  </cdr:relSizeAnchor>
  <cdr:relSizeAnchor xmlns:cdr="http://schemas.openxmlformats.org/drawingml/2006/chartDrawing">
    <cdr:from>
      <cdr:x>0.00587</cdr:x>
      <cdr:y>0.0081</cdr:y>
    </cdr:from>
    <cdr:to>
      <cdr:x>0.1329</cdr:x>
      <cdr:y>0.18474</cdr:y>
    </cdr:to>
    <cdr:pic>
      <cdr:nvPicPr>
        <cdr:cNvPr id="5" name="Picture 3"/>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srcRect xmlns:a="http://schemas.openxmlformats.org/drawingml/2006/main"/>
        <a:stretch xmlns:a="http://schemas.openxmlformats.org/drawingml/2006/main">
          <a:fillRect/>
        </a:stretch>
      </cdr:blipFill>
      <cdr:spPr bwMode="auto">
        <a:xfrm xmlns:a="http://schemas.openxmlformats.org/drawingml/2006/main">
          <a:off x="50800" y="50800"/>
          <a:ext cx="1099444" cy="1108197"/>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pic>
  </cdr:relSizeAnchor>
</c:userShapes>
</file>

<file path=xl/drawings/drawing13.xml><?xml version="1.0" encoding="utf-8"?>
<xdr:wsDr xmlns:xdr="http://schemas.openxmlformats.org/drawingml/2006/spreadsheetDrawing" xmlns:a="http://schemas.openxmlformats.org/drawingml/2006/main">
  <xdr:absoluteAnchor>
    <xdr:pos x="0" y="0"/>
    <xdr:ext cx="8654928" cy="6273678"/>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0.42746</cdr:x>
      <cdr:y>0.24718</cdr:y>
    </cdr:from>
    <cdr:to>
      <cdr:x>0.74244</cdr:x>
      <cdr:y>0.35673</cdr:y>
    </cdr:to>
    <cdr:sp macro="" textlink="Titulos!$B$16">
      <cdr:nvSpPr>
        <cdr:cNvPr id="2" name="Text Box 2"/>
        <cdr:cNvSpPr txBox="1">
          <a:spLocks xmlns:a="http://schemas.openxmlformats.org/drawingml/2006/main" noChangeArrowheads="1"/>
        </cdr:cNvSpPr>
      </cdr:nvSpPr>
      <cdr:spPr bwMode="auto">
        <a:xfrm xmlns:a="http://schemas.openxmlformats.org/drawingml/2006/main">
          <a:off x="3692860" y="1549166"/>
          <a:ext cx="2721168" cy="68659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fld id="{2FC493C2-47FA-48F8-AD3F-72C0F139C531}" type="TxLink">
            <a:rPr lang="en-US" sz="800" b="1" i="1" u="none" strike="noStrike" baseline="0">
              <a:solidFill>
                <a:srgbClr val="000000"/>
              </a:solidFill>
              <a:latin typeface="Arial" pitchFamily="34" charset="0"/>
              <a:cs typeface="Arial" pitchFamily="34" charset="0"/>
            </a:rPr>
            <a:pPr algn="l" rtl="0">
              <a:defRPr sz="1000"/>
            </a:pPr>
            <a:t>DE LOS 423 REGISTROS EN EL MES DE FEBRERO 2015, RELACIONADAS CON ALGUN GRADO DE ALCOHOL Y O SUSTANCIAS TOXICAS EL HORARIO CON MAS REMICIONES FUE DEL LAS 03:00 A LAS 03:59</a:t>
          </a:fld>
          <a:endParaRPr lang="en-US" sz="800" b="1" i="1" u="none" strike="noStrike" baseline="0">
            <a:solidFill>
              <a:srgbClr val="000000"/>
            </a:solidFill>
            <a:latin typeface="Arial" pitchFamily="34" charset="0"/>
            <a:cs typeface="Arial" pitchFamily="34" charset="0"/>
          </a:endParaRPr>
        </a:p>
      </cdr:txBody>
    </cdr:sp>
  </cdr:relSizeAnchor>
  <cdr:relSizeAnchor xmlns:cdr="http://schemas.openxmlformats.org/drawingml/2006/chartDrawing">
    <cdr:from>
      <cdr:x>0.00587</cdr:x>
      <cdr:y>0.0081</cdr:y>
    </cdr:from>
    <cdr:to>
      <cdr:x>0.1329</cdr:x>
      <cdr:y>0.18474</cdr:y>
    </cdr:to>
    <cdr:pic>
      <cdr:nvPicPr>
        <cdr:cNvPr id="5" name="Picture 3"/>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srcRect xmlns:a="http://schemas.openxmlformats.org/drawingml/2006/main"/>
        <a:stretch xmlns:a="http://schemas.openxmlformats.org/drawingml/2006/main">
          <a:fillRect/>
        </a:stretch>
      </cdr:blipFill>
      <cdr:spPr bwMode="auto">
        <a:xfrm xmlns:a="http://schemas.openxmlformats.org/drawingml/2006/main">
          <a:off x="50800" y="50800"/>
          <a:ext cx="1099444" cy="1108197"/>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pic>
  </cdr:relSizeAnchor>
</c:userShapes>
</file>

<file path=xl/drawings/drawing15.xml><?xml version="1.0" encoding="utf-8"?>
<xdr:wsDr xmlns:xdr="http://schemas.openxmlformats.org/drawingml/2006/spreadsheetDrawing" xmlns:a="http://schemas.openxmlformats.org/drawingml/2006/main">
  <xdr:absoluteAnchor>
    <xdr:pos x="0" y="0"/>
    <xdr:ext cx="8654928" cy="6273678"/>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0.31336</cdr:x>
      <cdr:y>0.1634</cdr:y>
    </cdr:from>
    <cdr:to>
      <cdr:x>0.62833</cdr:x>
      <cdr:y>0.30256</cdr:y>
    </cdr:to>
    <cdr:sp macro="" textlink="Titulos!$B$19">
      <cdr:nvSpPr>
        <cdr:cNvPr id="2" name="Text Box 2"/>
        <cdr:cNvSpPr txBox="1">
          <a:spLocks xmlns:a="http://schemas.openxmlformats.org/drawingml/2006/main" noChangeArrowheads="1"/>
        </cdr:cNvSpPr>
      </cdr:nvSpPr>
      <cdr:spPr bwMode="auto">
        <a:xfrm xmlns:a="http://schemas.openxmlformats.org/drawingml/2006/main">
          <a:off x="2712065" y="1025132"/>
          <a:ext cx="2726129" cy="87304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22F75F5-BE55-4470-BC2A-E0D3119B5EBA}" type="TxLink">
            <a:rPr lang="es-MX" sz="800" b="1" i="1" u="none" strike="noStrike">
              <a:solidFill>
                <a:srgbClr val="000000"/>
              </a:solidFill>
              <a:latin typeface="Arial" pitchFamily="34" charset="0"/>
              <a:ea typeface="+mn-ea"/>
              <a:cs typeface="Arial" pitchFamily="34" charset="0"/>
            </a:rPr>
            <a:pPr/>
            <a:t>DE LOS 41 REGISTROS RELACIONADOS CON ROBOS DE EL MES DE FEBRERO 2015 EL DIA JUEVES FUE EL DE MAYOR INCIDENCIA.</a:t>
          </a:fld>
          <a:endParaRPr lang="es-MX" sz="800" b="1" i="1">
            <a:latin typeface="Arial" pitchFamily="34" charset="0"/>
            <a:ea typeface="+mn-ea"/>
            <a:cs typeface="Arial" pitchFamily="34" charset="0"/>
          </a:endParaRPr>
        </a:p>
      </cdr:txBody>
    </cdr:sp>
  </cdr:relSizeAnchor>
  <cdr:relSizeAnchor xmlns:cdr="http://schemas.openxmlformats.org/drawingml/2006/chartDrawing">
    <cdr:from>
      <cdr:x>0.00587</cdr:x>
      <cdr:y>0.0081</cdr:y>
    </cdr:from>
    <cdr:to>
      <cdr:x>0.1329</cdr:x>
      <cdr:y>0.18474</cdr:y>
    </cdr:to>
    <cdr:pic>
      <cdr:nvPicPr>
        <cdr:cNvPr id="5" name="Picture 3"/>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srcRect xmlns:a="http://schemas.openxmlformats.org/drawingml/2006/main"/>
        <a:stretch xmlns:a="http://schemas.openxmlformats.org/drawingml/2006/main">
          <a:fillRect/>
        </a:stretch>
      </cdr:blipFill>
      <cdr:spPr bwMode="auto">
        <a:xfrm xmlns:a="http://schemas.openxmlformats.org/drawingml/2006/main">
          <a:off x="50800" y="50800"/>
          <a:ext cx="1099444" cy="1108197"/>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pic>
  </cdr:relSizeAnchor>
</c:userShapes>
</file>

<file path=xl/drawings/drawing17.xml><?xml version="1.0" encoding="utf-8"?>
<xdr:wsDr xmlns:xdr="http://schemas.openxmlformats.org/drawingml/2006/spreadsheetDrawing" xmlns:a="http://schemas.openxmlformats.org/drawingml/2006/main">
  <xdr:absoluteAnchor>
    <xdr:pos x="0" y="0"/>
    <xdr:ext cx="8654928" cy="6273678"/>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0.62888</cdr:x>
      <cdr:y>0.23987</cdr:y>
    </cdr:from>
    <cdr:to>
      <cdr:x>0.94386</cdr:x>
      <cdr:y>0.34942</cdr:y>
    </cdr:to>
    <cdr:sp macro="" textlink="">
      <cdr:nvSpPr>
        <cdr:cNvPr id="2" name="Text Box 2"/>
        <cdr:cNvSpPr txBox="1">
          <a:spLocks xmlns:a="http://schemas.openxmlformats.org/drawingml/2006/main" noChangeArrowheads="1"/>
        </cdr:cNvSpPr>
      </cdr:nvSpPr>
      <cdr:spPr bwMode="auto">
        <a:xfrm xmlns:a="http://schemas.openxmlformats.org/drawingml/2006/main">
          <a:off x="5432978" y="1503387"/>
          <a:ext cx="2721167" cy="68659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MX" sz="900" b="1" baseline="0">
              <a:latin typeface="+mn-lt"/>
              <a:ea typeface="+mn-ea"/>
              <a:cs typeface="+mn-cs"/>
            </a:rPr>
            <a:t> </a:t>
          </a:r>
          <a:endParaRPr lang="es-MX" sz="900">
            <a:latin typeface="+mn-lt"/>
            <a:ea typeface="+mn-ea"/>
            <a:cs typeface="+mn-cs"/>
          </a:endParaRPr>
        </a:p>
      </cdr:txBody>
    </cdr:sp>
  </cdr:relSizeAnchor>
  <cdr:relSizeAnchor xmlns:cdr="http://schemas.openxmlformats.org/drawingml/2006/chartDrawing">
    <cdr:from>
      <cdr:x>0.00587</cdr:x>
      <cdr:y>0.0081</cdr:y>
    </cdr:from>
    <cdr:to>
      <cdr:x>0.1329</cdr:x>
      <cdr:y>0.18474</cdr:y>
    </cdr:to>
    <cdr:pic>
      <cdr:nvPicPr>
        <cdr:cNvPr id="5" name="Picture 3"/>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srcRect xmlns:a="http://schemas.openxmlformats.org/drawingml/2006/main"/>
        <a:stretch xmlns:a="http://schemas.openxmlformats.org/drawingml/2006/main">
          <a:fillRect/>
        </a:stretch>
      </cdr:blipFill>
      <cdr:spPr bwMode="auto">
        <a:xfrm xmlns:a="http://schemas.openxmlformats.org/drawingml/2006/main">
          <a:off x="50800" y="50800"/>
          <a:ext cx="1099444" cy="1108197"/>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pic>
  </cdr:relSizeAnchor>
</c:userShapes>
</file>

<file path=xl/drawings/drawing2.xml><?xml version="1.0" encoding="utf-8"?>
<c:userShapes xmlns:c="http://schemas.openxmlformats.org/drawingml/2006/chart">
  <cdr:relSizeAnchor xmlns:cdr="http://schemas.openxmlformats.org/drawingml/2006/chartDrawing">
    <cdr:from>
      <cdr:x>0.6304</cdr:x>
      <cdr:y>0.42237</cdr:y>
    </cdr:from>
    <cdr:to>
      <cdr:x>0.89205</cdr:x>
      <cdr:y>0.61128</cdr:y>
    </cdr:to>
    <cdr:sp macro="" textlink="Titulos!$B$3">
      <cdr:nvSpPr>
        <cdr:cNvPr id="2" name="Text Box 2"/>
        <cdr:cNvSpPr txBox="1">
          <a:spLocks xmlns:a="http://schemas.openxmlformats.org/drawingml/2006/main" noChangeArrowheads="1"/>
        </cdr:cNvSpPr>
      </cdr:nvSpPr>
      <cdr:spPr bwMode="auto">
        <a:xfrm xmlns:a="http://schemas.openxmlformats.org/drawingml/2006/main">
          <a:off x="5456098" y="2649813"/>
          <a:ext cx="2264562" cy="118516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fld id="{D0249570-2D98-4C9A-822C-90E6EAD7C0D6}" type="TxLink">
            <a:rPr lang="en-US" sz="800" b="1" i="1" u="none" strike="noStrike" baseline="0">
              <a:solidFill>
                <a:srgbClr val="000000"/>
              </a:solidFill>
              <a:latin typeface="Arial"/>
              <a:cs typeface="Arial"/>
            </a:rPr>
            <a:pPr algn="l" rtl="0">
              <a:defRPr sz="1000"/>
            </a:pPr>
            <a:t>DE LOS 527 REGISTROS EN EL MES DE DE FEBRERO 2015, LOS 20 CON MAS REMISIONES SON LAS QUE SE REPRESENTAN EN LA GRAFICA, LA MAYORIA DE ESTAS REMISIONES FUERON POR TOMAR EN VIA PUBLICA</a:t>
          </a:fld>
          <a:endParaRPr lang="en-US" sz="800" b="1" i="1" u="none" strike="noStrike" baseline="0">
            <a:solidFill>
              <a:srgbClr val="000000"/>
            </a:solidFill>
            <a:latin typeface="Arial"/>
            <a:cs typeface="Arial"/>
          </a:endParaRPr>
        </a:p>
      </cdr:txBody>
    </cdr:sp>
  </cdr:relSizeAnchor>
  <cdr:relSizeAnchor xmlns:cdr="http://schemas.openxmlformats.org/drawingml/2006/chartDrawing">
    <cdr:from>
      <cdr:x>0</cdr:x>
      <cdr:y>0</cdr:y>
    </cdr:from>
    <cdr:to>
      <cdr:x>0.12703</cdr:x>
      <cdr:y>0.17664</cdr:y>
    </cdr:to>
    <cdr:pic>
      <cdr:nvPicPr>
        <cdr:cNvPr id="6" name="Picture 3"/>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srcRect xmlns:a="http://schemas.openxmlformats.org/drawingml/2006/main"/>
        <a:stretch xmlns:a="http://schemas.openxmlformats.org/drawingml/2006/main">
          <a:fillRect/>
        </a:stretch>
      </cdr:blipFill>
      <cdr:spPr bwMode="auto">
        <a:xfrm xmlns:a="http://schemas.openxmlformats.org/drawingml/2006/main">
          <a:off x="0" y="0"/>
          <a:ext cx="1099444" cy="1108197"/>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pic>
  </cdr:relSizeAnchor>
</c:userShapes>
</file>

<file path=xl/drawings/drawing3.xml><?xml version="1.0" encoding="utf-8"?>
<xdr:wsDr xmlns:xdr="http://schemas.openxmlformats.org/drawingml/2006/spreadsheetDrawing" xmlns:a="http://schemas.openxmlformats.org/drawingml/2006/main">
  <xdr:absoluteAnchor>
    <xdr:pos x="0" y="0"/>
    <xdr:ext cx="8654928" cy="6273678"/>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0.62358</cdr:x>
      <cdr:y>0.37285</cdr:y>
    </cdr:from>
    <cdr:to>
      <cdr:x>0.93856</cdr:x>
      <cdr:y>0.56477</cdr:y>
    </cdr:to>
    <cdr:sp macro="" textlink="Titulos!$B$5">
      <cdr:nvSpPr>
        <cdr:cNvPr id="2" name="Text Box 2"/>
        <cdr:cNvSpPr txBox="1">
          <a:spLocks xmlns:a="http://schemas.openxmlformats.org/drawingml/2006/main" noChangeArrowheads="1"/>
        </cdr:cNvSpPr>
      </cdr:nvSpPr>
      <cdr:spPr bwMode="auto">
        <a:xfrm xmlns:a="http://schemas.openxmlformats.org/drawingml/2006/main">
          <a:off x="5408462" y="2345970"/>
          <a:ext cx="2731899" cy="120758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fld id="{56BB84D5-40B3-4F3C-B6B4-B0ED2315CD7C}" type="TxLink">
            <a:rPr lang="en-US" sz="800" b="1" i="1" u="none" strike="noStrike" baseline="0">
              <a:solidFill>
                <a:srgbClr val="000000"/>
              </a:solidFill>
              <a:latin typeface="Arial"/>
              <a:cs typeface="Arial"/>
            </a:rPr>
            <a:pPr algn="l" rtl="0">
              <a:defRPr sz="1000"/>
            </a:pPr>
            <a:t>DE LOS 527 REGISTROS EN EL MES DE FEBRERO 2015, LAS 20 PRINCIPALES COLONIAS CON MAS REMISIONES SON LAS QUE SE REPRESENTAN EN LA GRAFICA, LA MAYORIA DE ESTAS REMISIONES FUERON REALIZADAS EN LA COLONIA ZONA CENTRO</a:t>
          </a:fld>
          <a:endParaRPr lang="en-US" sz="800" b="1" i="1" u="none" strike="noStrike" baseline="0">
            <a:solidFill>
              <a:srgbClr val="000000"/>
            </a:solidFill>
            <a:latin typeface="Arial"/>
            <a:cs typeface="Arial"/>
          </a:endParaRPr>
        </a:p>
      </cdr:txBody>
    </cdr:sp>
  </cdr:relSizeAnchor>
  <cdr:relSizeAnchor xmlns:cdr="http://schemas.openxmlformats.org/drawingml/2006/chartDrawing">
    <cdr:from>
      <cdr:x>0.00587</cdr:x>
      <cdr:y>0.0081</cdr:y>
    </cdr:from>
    <cdr:to>
      <cdr:x>0.1329</cdr:x>
      <cdr:y>0.18474</cdr:y>
    </cdr:to>
    <cdr:pic>
      <cdr:nvPicPr>
        <cdr:cNvPr id="5" name="Picture 3"/>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srcRect xmlns:a="http://schemas.openxmlformats.org/drawingml/2006/main"/>
        <a:stretch xmlns:a="http://schemas.openxmlformats.org/drawingml/2006/main">
          <a:fillRect/>
        </a:stretch>
      </cdr:blipFill>
      <cdr:spPr bwMode="auto">
        <a:xfrm xmlns:a="http://schemas.openxmlformats.org/drawingml/2006/main">
          <a:off x="50800" y="50800"/>
          <a:ext cx="1099444" cy="1108197"/>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pic>
  </cdr:relSizeAnchor>
</c:userShapes>
</file>

<file path=xl/drawings/drawing5.xml><?xml version="1.0" encoding="utf-8"?>
<xdr:wsDr xmlns:xdr="http://schemas.openxmlformats.org/drawingml/2006/spreadsheetDrawing" xmlns:a="http://schemas.openxmlformats.org/drawingml/2006/main">
  <xdr:absoluteAnchor>
    <xdr:pos x="0" y="0"/>
    <xdr:ext cx="8654928" cy="6273678"/>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0.00587</cdr:x>
      <cdr:y>0.0081</cdr:y>
    </cdr:from>
    <cdr:to>
      <cdr:x>0.1329</cdr:x>
      <cdr:y>0.18474</cdr:y>
    </cdr:to>
    <cdr:pic>
      <cdr:nvPicPr>
        <cdr:cNvPr id="4" name="Picture 3"/>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srcRect xmlns:a="http://schemas.openxmlformats.org/drawingml/2006/main"/>
        <a:stretch xmlns:a="http://schemas.openxmlformats.org/drawingml/2006/main">
          <a:fillRect/>
        </a:stretch>
      </cdr:blipFill>
      <cdr:spPr bwMode="auto">
        <a:xfrm xmlns:a="http://schemas.openxmlformats.org/drawingml/2006/main">
          <a:off x="50800" y="50800"/>
          <a:ext cx="1099444" cy="1108197"/>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pic>
  </cdr:relSizeAnchor>
</c:userShapes>
</file>

<file path=xl/drawings/drawing7.xml><?xml version="1.0" encoding="utf-8"?>
<xdr:wsDr xmlns:xdr="http://schemas.openxmlformats.org/drawingml/2006/spreadsheetDrawing" xmlns:a="http://schemas.openxmlformats.org/drawingml/2006/main">
  <xdr:absoluteAnchor>
    <xdr:pos x="0" y="0"/>
    <xdr:ext cx="8654928" cy="6273678"/>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c:userShapes xmlns:c="http://schemas.openxmlformats.org/drawingml/2006/chart">
  <cdr:relSizeAnchor xmlns:cdr="http://schemas.openxmlformats.org/drawingml/2006/chartDrawing">
    <cdr:from>
      <cdr:x>0.00587</cdr:x>
      <cdr:y>0.0081</cdr:y>
    </cdr:from>
    <cdr:to>
      <cdr:x>0.1329</cdr:x>
      <cdr:y>0.18474</cdr:y>
    </cdr:to>
    <cdr:pic>
      <cdr:nvPicPr>
        <cdr:cNvPr id="4" name="Picture 3"/>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srcRect xmlns:a="http://schemas.openxmlformats.org/drawingml/2006/main"/>
        <a:stretch xmlns:a="http://schemas.openxmlformats.org/drawingml/2006/main">
          <a:fillRect/>
        </a:stretch>
      </cdr:blipFill>
      <cdr:spPr bwMode="auto">
        <a:xfrm xmlns:a="http://schemas.openxmlformats.org/drawingml/2006/main">
          <a:off x="50800" y="50800"/>
          <a:ext cx="1099444" cy="1108197"/>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pic>
  </cdr:relSizeAnchor>
</c:userShapes>
</file>

<file path=xl/drawings/drawing9.xml><?xml version="1.0" encoding="utf-8"?>
<xdr:wsDr xmlns:xdr="http://schemas.openxmlformats.org/drawingml/2006/spreadsheetDrawing" xmlns:a="http://schemas.openxmlformats.org/drawingml/2006/main">
  <xdr:absoluteAnchor>
    <xdr:pos x="0" y="0"/>
    <xdr:ext cx="8654928" cy="6273678"/>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sheetPr>
    <pageSetUpPr fitToPage="1"/>
  </sheetPr>
  <dimension ref="A1:AI343"/>
  <sheetViews>
    <sheetView topLeftCell="L1" workbookViewId="0">
      <selection activeCell="X1" sqref="A1:X61"/>
    </sheetView>
  </sheetViews>
  <sheetFormatPr baseColWidth="10" defaultRowHeight="12.75"/>
  <cols>
    <col min="1" max="1" width="55.85546875" bestFit="1" customWidth="1"/>
    <col min="2" max="2" width="7.140625" bestFit="1" customWidth="1"/>
    <col min="3" max="3" width="1.7109375" customWidth="1"/>
    <col min="4" max="4" width="23.7109375" bestFit="1" customWidth="1"/>
    <col min="5" max="5" width="7.140625" bestFit="1" customWidth="1"/>
    <col min="6" max="6" width="1.7109375" style="1" customWidth="1"/>
    <col min="7" max="7" width="10.42578125" style="1" bestFit="1" customWidth="1"/>
    <col min="8" max="8" width="7.140625" style="1" bestFit="1" customWidth="1"/>
    <col min="9" max="9" width="1.7109375" style="1" customWidth="1"/>
    <col min="10" max="10" width="12.5703125" bestFit="1" customWidth="1"/>
    <col min="11" max="11" width="7.140625" bestFit="1" customWidth="1"/>
    <col min="12" max="12" width="5.140625" style="1" bestFit="1" customWidth="1"/>
    <col min="13" max="13" width="16.140625" style="1" bestFit="1" customWidth="1"/>
    <col min="14" max="14" width="18.85546875" style="1" bestFit="1" customWidth="1"/>
    <col min="15" max="15" width="11.42578125" style="1"/>
    <col min="16" max="16" width="4" style="1" bestFit="1" customWidth="1"/>
    <col min="17" max="17" width="1.7109375" style="1" customWidth="1"/>
    <col min="18" max="18" width="12.5703125" bestFit="1" customWidth="1"/>
    <col min="19" max="19" width="7.140625" bestFit="1" customWidth="1"/>
    <col min="20" max="20" width="1.7109375" style="1" customWidth="1"/>
    <col min="21" max="21" width="12.5703125" style="2" bestFit="1" customWidth="1"/>
    <col min="22" max="22" width="7.140625" style="2" bestFit="1" customWidth="1"/>
    <col min="23" max="35" width="11.42578125" style="2"/>
  </cols>
  <sheetData>
    <row r="1" spans="1:24" ht="15">
      <c r="A1" s="3" t="s">
        <v>41</v>
      </c>
      <c r="B1" s="3"/>
      <c r="C1" s="12"/>
      <c r="D1" s="3" t="s">
        <v>43</v>
      </c>
      <c r="E1" s="3"/>
      <c r="F1" s="12"/>
      <c r="G1" s="3" t="s">
        <v>39</v>
      </c>
      <c r="H1" s="3"/>
      <c r="I1" s="12"/>
      <c r="J1" s="3" t="s">
        <v>30</v>
      </c>
      <c r="K1" s="3"/>
      <c r="L1" s="12"/>
      <c r="M1" s="3"/>
      <c r="N1" s="3"/>
      <c r="O1" s="3"/>
      <c r="P1" s="4"/>
      <c r="Q1" s="12"/>
      <c r="R1" s="3" t="s">
        <v>85</v>
      </c>
      <c r="S1" s="3"/>
      <c r="T1" s="12"/>
      <c r="U1" s="3" t="s">
        <v>84</v>
      </c>
      <c r="V1" s="3"/>
      <c r="W1" s="12"/>
      <c r="X1" s="12"/>
    </row>
    <row r="2" spans="1:24">
      <c r="A2" s="13" t="s">
        <v>31</v>
      </c>
      <c r="B2" s="13" t="s">
        <v>42</v>
      </c>
      <c r="C2" s="12"/>
      <c r="D2" s="13" t="s">
        <v>43</v>
      </c>
      <c r="E2" s="13" t="s">
        <v>42</v>
      </c>
      <c r="F2" s="12"/>
      <c r="G2" s="13" t="s">
        <v>39</v>
      </c>
      <c r="H2" s="13" t="s">
        <v>42</v>
      </c>
      <c r="I2" s="12"/>
      <c r="J2" s="13" t="s">
        <v>30</v>
      </c>
      <c r="K2" s="13" t="s">
        <v>42</v>
      </c>
      <c r="L2" s="12"/>
      <c r="M2" s="14" t="s">
        <v>38</v>
      </c>
      <c r="N2" s="15" t="s">
        <v>39</v>
      </c>
      <c r="O2" s="15" t="s">
        <v>42</v>
      </c>
      <c r="P2" s="15"/>
      <c r="Q2" s="12"/>
      <c r="R2" s="13" t="s">
        <v>30</v>
      </c>
      <c r="S2" s="13" t="s">
        <v>42</v>
      </c>
      <c r="T2" s="12"/>
      <c r="U2" s="13" t="s">
        <v>83</v>
      </c>
      <c r="V2" s="13" t="s">
        <v>42</v>
      </c>
      <c r="W2" s="12"/>
      <c r="X2" s="12"/>
    </row>
    <row r="3" spans="1:24">
      <c r="A3" s="12" t="s">
        <v>122</v>
      </c>
      <c r="B3" s="8">
        <v>4</v>
      </c>
      <c r="C3" s="12"/>
      <c r="D3" s="12" t="s">
        <v>9</v>
      </c>
      <c r="E3" s="8">
        <v>7</v>
      </c>
      <c r="F3" s="12"/>
      <c r="G3" s="12" t="s">
        <v>36</v>
      </c>
      <c r="H3" s="12">
        <v>96</v>
      </c>
      <c r="I3" s="12"/>
      <c r="J3" s="16" t="s">
        <v>44</v>
      </c>
      <c r="K3" s="8">
        <v>24</v>
      </c>
      <c r="L3" s="12"/>
      <c r="M3" s="17" t="s">
        <v>68</v>
      </c>
      <c r="N3" s="18" t="s">
        <v>36</v>
      </c>
      <c r="O3" s="8">
        <v>4</v>
      </c>
      <c r="P3" s="17">
        <f>SUM(O3:O4)</f>
        <v>18</v>
      </c>
      <c r="Q3" s="12"/>
      <c r="R3" s="16" t="s">
        <v>44</v>
      </c>
      <c r="S3" s="19">
        <v>22</v>
      </c>
      <c r="T3" s="12"/>
      <c r="U3" s="16" t="s">
        <v>77</v>
      </c>
      <c r="V3" s="8">
        <v>7</v>
      </c>
      <c r="W3" s="12"/>
      <c r="X3" s="12"/>
    </row>
    <row r="4" spans="1:24">
      <c r="A4" s="12" t="s">
        <v>8</v>
      </c>
      <c r="B4" s="8">
        <v>4</v>
      </c>
      <c r="C4" s="12"/>
      <c r="D4" s="12" t="s">
        <v>89</v>
      </c>
      <c r="E4" s="8">
        <v>9</v>
      </c>
      <c r="F4" s="12"/>
      <c r="G4" s="12" t="s">
        <v>35</v>
      </c>
      <c r="H4" s="12">
        <v>327</v>
      </c>
      <c r="I4" s="12"/>
      <c r="J4" s="16" t="s">
        <v>53</v>
      </c>
      <c r="K4" s="8">
        <v>36</v>
      </c>
      <c r="L4" s="12"/>
      <c r="M4" s="17"/>
      <c r="N4" s="18" t="s">
        <v>35</v>
      </c>
      <c r="O4" s="8">
        <v>14</v>
      </c>
      <c r="P4" s="17"/>
      <c r="Q4" s="12"/>
      <c r="R4" s="16" t="s">
        <v>53</v>
      </c>
      <c r="S4" s="19">
        <v>35</v>
      </c>
      <c r="T4" s="12"/>
      <c r="U4" s="16" t="s">
        <v>78</v>
      </c>
      <c r="V4" s="8">
        <v>4</v>
      </c>
      <c r="W4" s="12"/>
      <c r="X4" s="12"/>
    </row>
    <row r="5" spans="1:24">
      <c r="A5" s="12" t="s">
        <v>108</v>
      </c>
      <c r="B5" s="8">
        <v>4</v>
      </c>
      <c r="C5" s="12"/>
      <c r="D5" s="12" t="s">
        <v>118</v>
      </c>
      <c r="E5" s="8">
        <v>9</v>
      </c>
      <c r="F5" s="12"/>
      <c r="G5" s="12" t="s">
        <v>34</v>
      </c>
      <c r="H5" s="12">
        <v>104</v>
      </c>
      <c r="I5" s="12"/>
      <c r="J5" s="16" t="s">
        <v>54</v>
      </c>
      <c r="K5" s="8">
        <v>43</v>
      </c>
      <c r="L5" s="12"/>
      <c r="M5" s="17" t="s">
        <v>74</v>
      </c>
      <c r="N5" s="18" t="s">
        <v>36</v>
      </c>
      <c r="O5" s="8">
        <v>30</v>
      </c>
      <c r="P5" s="17">
        <f t="shared" ref="P5" si="0">SUM(O5:O6)</f>
        <v>104</v>
      </c>
      <c r="Q5" s="12"/>
      <c r="R5" s="16" t="s">
        <v>54</v>
      </c>
      <c r="S5" s="19">
        <v>41</v>
      </c>
      <c r="T5" s="12"/>
      <c r="U5" s="16" t="s">
        <v>79</v>
      </c>
      <c r="V5" s="8">
        <v>8</v>
      </c>
      <c r="W5" s="12"/>
      <c r="X5" s="12"/>
    </row>
    <row r="6" spans="1:24">
      <c r="A6" s="12" t="s">
        <v>107</v>
      </c>
      <c r="B6" s="8">
        <v>5</v>
      </c>
      <c r="C6" s="12"/>
      <c r="D6" s="12" t="s">
        <v>26</v>
      </c>
      <c r="E6" s="8">
        <v>10</v>
      </c>
      <c r="F6" s="12"/>
      <c r="G6" s="12"/>
      <c r="H6" s="12"/>
      <c r="I6" s="12"/>
      <c r="J6" s="16" t="s">
        <v>55</v>
      </c>
      <c r="K6" s="8">
        <v>48</v>
      </c>
      <c r="L6" s="12"/>
      <c r="M6" s="17"/>
      <c r="N6" s="18" t="s">
        <v>35</v>
      </c>
      <c r="O6" s="8">
        <v>74</v>
      </c>
      <c r="P6" s="17"/>
      <c r="Q6" s="12"/>
      <c r="R6" s="16" t="s">
        <v>55</v>
      </c>
      <c r="S6" s="19">
        <v>46</v>
      </c>
      <c r="T6" s="12"/>
      <c r="U6" s="16" t="s">
        <v>80</v>
      </c>
      <c r="V6" s="8">
        <v>1</v>
      </c>
      <c r="W6" s="12"/>
      <c r="X6" s="12"/>
    </row>
    <row r="7" spans="1:24">
      <c r="A7" s="12" t="s">
        <v>29</v>
      </c>
      <c r="B7" s="8">
        <v>6</v>
      </c>
      <c r="C7" s="12"/>
      <c r="D7" s="12" t="s">
        <v>0</v>
      </c>
      <c r="E7" s="8">
        <v>10</v>
      </c>
      <c r="F7" s="12"/>
      <c r="G7" s="12"/>
      <c r="H7" s="12"/>
      <c r="I7" s="12"/>
      <c r="J7" s="16" t="s">
        <v>56</v>
      </c>
      <c r="K7" s="8">
        <v>31</v>
      </c>
      <c r="L7" s="12"/>
      <c r="M7" s="17" t="s">
        <v>69</v>
      </c>
      <c r="N7" s="12" t="s">
        <v>36</v>
      </c>
      <c r="O7" s="8">
        <v>27</v>
      </c>
      <c r="P7" s="17">
        <f t="shared" ref="P7" si="1">SUM(O7:O8)</f>
        <v>79</v>
      </c>
      <c r="Q7" s="12"/>
      <c r="R7" s="16" t="s">
        <v>56</v>
      </c>
      <c r="S7" s="19">
        <v>30</v>
      </c>
      <c r="T7" s="12"/>
      <c r="U7" s="16" t="s">
        <v>81</v>
      </c>
      <c r="V7" s="8">
        <v>10</v>
      </c>
      <c r="W7" s="12"/>
      <c r="X7" s="12"/>
    </row>
    <row r="8" spans="1:24" ht="15">
      <c r="A8" s="12" t="s">
        <v>116</v>
      </c>
      <c r="B8" s="8">
        <v>6</v>
      </c>
      <c r="C8" s="12"/>
      <c r="D8" s="12" t="s">
        <v>106</v>
      </c>
      <c r="E8" s="8">
        <v>11</v>
      </c>
      <c r="F8" s="12"/>
      <c r="G8" s="20" t="s">
        <v>37</v>
      </c>
      <c r="H8" s="20"/>
      <c r="I8" s="12"/>
      <c r="J8" s="16" t="s">
        <v>57</v>
      </c>
      <c r="K8" s="8">
        <v>8</v>
      </c>
      <c r="L8" s="12"/>
      <c r="M8" s="17"/>
      <c r="N8" s="12" t="s">
        <v>35</v>
      </c>
      <c r="O8" s="8">
        <v>52</v>
      </c>
      <c r="P8" s="17"/>
      <c r="Q8" s="12"/>
      <c r="R8" s="16" t="s">
        <v>57</v>
      </c>
      <c r="S8" s="19">
        <v>7</v>
      </c>
      <c r="T8" s="12"/>
      <c r="U8" s="16" t="s">
        <v>82</v>
      </c>
      <c r="V8" s="8">
        <v>2</v>
      </c>
      <c r="W8" s="12"/>
      <c r="X8" s="12"/>
    </row>
    <row r="9" spans="1:24">
      <c r="A9" s="12" t="s">
        <v>32</v>
      </c>
      <c r="B9" s="8">
        <v>10</v>
      </c>
      <c r="C9" s="12"/>
      <c r="D9" s="12" t="s">
        <v>22</v>
      </c>
      <c r="E9" s="8">
        <v>11</v>
      </c>
      <c r="F9" s="12"/>
      <c r="G9" s="13" t="s">
        <v>37</v>
      </c>
      <c r="H9" s="13" t="s">
        <v>42</v>
      </c>
      <c r="I9" s="12"/>
      <c r="J9" s="16" t="s">
        <v>58</v>
      </c>
      <c r="K9" s="8">
        <v>8</v>
      </c>
      <c r="L9" s="12"/>
      <c r="M9" s="17" t="s">
        <v>70</v>
      </c>
      <c r="N9" s="12" t="s">
        <v>36</v>
      </c>
      <c r="O9" s="8">
        <v>15</v>
      </c>
      <c r="P9" s="17">
        <f t="shared" ref="P9" si="2">SUM(O9:O10)</f>
        <v>66</v>
      </c>
      <c r="Q9" s="12"/>
      <c r="R9" s="16" t="s">
        <v>58</v>
      </c>
      <c r="S9" s="19">
        <v>8</v>
      </c>
      <c r="T9" s="12"/>
      <c r="U9" s="16" t="s">
        <v>86</v>
      </c>
      <c r="V9" s="8">
        <v>9</v>
      </c>
      <c r="W9" s="12"/>
      <c r="X9" s="12"/>
    </row>
    <row r="10" spans="1:24" ht="15">
      <c r="A10" s="12" t="s">
        <v>88</v>
      </c>
      <c r="B10" s="8">
        <v>11</v>
      </c>
      <c r="C10" s="12"/>
      <c r="D10" s="12" t="s">
        <v>10</v>
      </c>
      <c r="E10" s="8">
        <v>12</v>
      </c>
      <c r="F10" s="12"/>
      <c r="G10" s="12" t="s">
        <v>31</v>
      </c>
      <c r="H10" s="12">
        <v>217</v>
      </c>
      <c r="I10" s="12"/>
      <c r="J10" s="16" t="s">
        <v>59</v>
      </c>
      <c r="K10" s="8">
        <v>3</v>
      </c>
      <c r="L10" s="12"/>
      <c r="M10" s="17"/>
      <c r="N10" s="12" t="s">
        <v>35</v>
      </c>
      <c r="O10" s="8">
        <v>51</v>
      </c>
      <c r="P10" s="17"/>
      <c r="Q10" s="12"/>
      <c r="R10" s="16" t="s">
        <v>59</v>
      </c>
      <c r="S10" s="19">
        <v>1</v>
      </c>
      <c r="T10" s="12"/>
      <c r="U10" s="9" t="s">
        <v>40</v>
      </c>
      <c r="V10" s="10">
        <f>SUM(V3:V9)</f>
        <v>41</v>
      </c>
      <c r="W10" s="12"/>
      <c r="X10" s="12"/>
    </row>
    <row r="11" spans="1:24">
      <c r="A11" s="12" t="s">
        <v>15</v>
      </c>
      <c r="B11" s="8">
        <v>12</v>
      </c>
      <c r="C11" s="12"/>
      <c r="D11" s="12" t="s">
        <v>19</v>
      </c>
      <c r="E11" s="8">
        <v>12</v>
      </c>
      <c r="F11" s="12"/>
      <c r="G11" s="12" t="s">
        <v>33</v>
      </c>
      <c r="H11" s="12">
        <v>310</v>
      </c>
      <c r="I11" s="12"/>
      <c r="J11" s="16" t="s">
        <v>60</v>
      </c>
      <c r="K11" s="8">
        <v>7</v>
      </c>
      <c r="L11" s="12"/>
      <c r="M11" s="17" t="s">
        <v>71</v>
      </c>
      <c r="N11" s="12" t="s">
        <v>36</v>
      </c>
      <c r="O11" s="8">
        <v>11</v>
      </c>
      <c r="P11" s="17">
        <f t="shared" ref="P11" si="3">SUM(O11:O12)</f>
        <v>49</v>
      </c>
      <c r="Q11" s="12"/>
      <c r="R11" s="16" t="s">
        <v>60</v>
      </c>
      <c r="S11" s="19">
        <v>5</v>
      </c>
      <c r="T11" s="12"/>
      <c r="U11" s="12"/>
      <c r="V11" s="12"/>
      <c r="W11" s="12"/>
      <c r="X11" s="12"/>
    </row>
    <row r="12" spans="1:24">
      <c r="A12" s="12" t="s">
        <v>4</v>
      </c>
      <c r="B12" s="8">
        <v>12</v>
      </c>
      <c r="C12" s="12"/>
      <c r="D12" s="12" t="s">
        <v>28</v>
      </c>
      <c r="E12" s="8">
        <v>13</v>
      </c>
      <c r="F12" s="12"/>
      <c r="G12" s="12"/>
      <c r="H12" s="12"/>
      <c r="I12" s="12"/>
      <c r="J12" s="16" t="s">
        <v>61</v>
      </c>
      <c r="K12" s="8">
        <v>13</v>
      </c>
      <c r="L12" s="12"/>
      <c r="M12" s="17"/>
      <c r="N12" s="12" t="s">
        <v>35</v>
      </c>
      <c r="O12" s="8">
        <v>38</v>
      </c>
      <c r="P12" s="17"/>
      <c r="Q12" s="12"/>
      <c r="R12" s="16" t="s">
        <v>61</v>
      </c>
      <c r="S12" s="19">
        <v>10</v>
      </c>
      <c r="T12" s="12"/>
      <c r="U12" s="12"/>
      <c r="V12" s="12"/>
      <c r="W12" s="12"/>
      <c r="X12" s="12"/>
    </row>
    <row r="13" spans="1:24">
      <c r="A13" s="12" t="s">
        <v>27</v>
      </c>
      <c r="B13" s="8">
        <v>13</v>
      </c>
      <c r="C13" s="12"/>
      <c r="D13" s="12" t="s">
        <v>16</v>
      </c>
      <c r="E13" s="8">
        <v>13</v>
      </c>
      <c r="F13" s="12"/>
      <c r="G13" s="12"/>
      <c r="H13" s="12"/>
      <c r="I13" s="12"/>
      <c r="J13" s="16" t="s">
        <v>62</v>
      </c>
      <c r="K13" s="8">
        <v>13</v>
      </c>
      <c r="L13" s="12"/>
      <c r="M13" s="17" t="s">
        <v>72</v>
      </c>
      <c r="N13" s="12" t="s">
        <v>36</v>
      </c>
      <c r="O13" s="8">
        <v>8</v>
      </c>
      <c r="P13" s="17">
        <f t="shared" ref="P13" si="4">SUM(O13:O14)</f>
        <v>53</v>
      </c>
      <c r="Q13" s="12"/>
      <c r="R13" s="16" t="s">
        <v>62</v>
      </c>
      <c r="S13" s="19">
        <v>9</v>
      </c>
      <c r="T13" s="12"/>
      <c r="U13" s="12"/>
      <c r="V13" s="12"/>
      <c r="W13" s="12"/>
      <c r="X13" s="12"/>
    </row>
    <row r="14" spans="1:24">
      <c r="A14" s="12" t="s">
        <v>87</v>
      </c>
      <c r="B14" s="8">
        <v>13</v>
      </c>
      <c r="C14" s="12"/>
      <c r="D14" s="12" t="s">
        <v>14</v>
      </c>
      <c r="E14" s="8">
        <v>14</v>
      </c>
      <c r="F14" s="12"/>
      <c r="G14" s="12"/>
      <c r="H14" s="12"/>
      <c r="I14" s="12"/>
      <c r="J14" s="16" t="s">
        <v>63</v>
      </c>
      <c r="K14" s="8">
        <v>17</v>
      </c>
      <c r="L14" s="12"/>
      <c r="M14" s="17"/>
      <c r="N14" s="12" t="s">
        <v>35</v>
      </c>
      <c r="O14" s="8">
        <v>45</v>
      </c>
      <c r="P14" s="17"/>
      <c r="Q14" s="12"/>
      <c r="R14" s="16" t="s">
        <v>63</v>
      </c>
      <c r="S14" s="19">
        <v>7</v>
      </c>
      <c r="T14" s="12"/>
      <c r="U14" s="12"/>
      <c r="V14" s="12"/>
      <c r="W14" s="12"/>
      <c r="X14" s="12"/>
    </row>
    <row r="15" spans="1:24">
      <c r="A15" s="12" t="s">
        <v>13</v>
      </c>
      <c r="B15" s="8">
        <v>19</v>
      </c>
      <c r="C15" s="12"/>
      <c r="D15" s="12" t="s">
        <v>17</v>
      </c>
      <c r="E15" s="8">
        <v>15</v>
      </c>
      <c r="F15" s="12"/>
      <c r="G15" s="12"/>
      <c r="H15" s="12"/>
      <c r="I15" s="12"/>
      <c r="J15" s="16" t="s">
        <v>64</v>
      </c>
      <c r="K15" s="8">
        <v>19</v>
      </c>
      <c r="L15" s="12"/>
      <c r="M15" s="17" t="s">
        <v>73</v>
      </c>
      <c r="N15" s="12" t="s">
        <v>36</v>
      </c>
      <c r="O15" s="8">
        <v>1</v>
      </c>
      <c r="P15" s="17">
        <f t="shared" ref="P15" si="5">SUM(O15:O16)</f>
        <v>21</v>
      </c>
      <c r="Q15" s="12"/>
      <c r="R15" s="16" t="s">
        <v>64</v>
      </c>
      <c r="S15" s="19">
        <v>13</v>
      </c>
      <c r="T15" s="12"/>
      <c r="U15" s="12"/>
      <c r="V15" s="12"/>
      <c r="W15" s="12"/>
      <c r="X15" s="12"/>
    </row>
    <row r="16" spans="1:24">
      <c r="A16" s="12" t="s">
        <v>7</v>
      </c>
      <c r="B16" s="8">
        <v>19</v>
      </c>
      <c r="C16" s="12"/>
      <c r="D16" s="12" t="s">
        <v>6</v>
      </c>
      <c r="E16" s="8">
        <v>15</v>
      </c>
      <c r="F16" s="12"/>
      <c r="G16" s="12"/>
      <c r="H16" s="12"/>
      <c r="I16" s="12"/>
      <c r="J16" s="16" t="s">
        <v>65</v>
      </c>
      <c r="K16" s="8">
        <v>8</v>
      </c>
      <c r="L16" s="12"/>
      <c r="M16" s="17"/>
      <c r="N16" s="12" t="s">
        <v>35</v>
      </c>
      <c r="O16" s="8">
        <v>20</v>
      </c>
      <c r="P16" s="17"/>
      <c r="Q16" s="12"/>
      <c r="R16" s="16" t="s">
        <v>65</v>
      </c>
      <c r="S16" s="19">
        <v>6</v>
      </c>
      <c r="T16" s="12"/>
      <c r="U16" s="12"/>
      <c r="V16" s="12"/>
      <c r="W16" s="12"/>
      <c r="X16" s="12"/>
    </row>
    <row r="17" spans="1:24">
      <c r="A17" s="12" t="s">
        <v>11</v>
      </c>
      <c r="B17" s="8">
        <v>25</v>
      </c>
      <c r="C17" s="12"/>
      <c r="D17" s="12" t="s">
        <v>18</v>
      </c>
      <c r="E17" s="8">
        <v>17</v>
      </c>
      <c r="F17" s="12"/>
      <c r="G17" s="12"/>
      <c r="H17" s="12"/>
      <c r="I17" s="12"/>
      <c r="J17" s="16" t="s">
        <v>66</v>
      </c>
      <c r="K17" s="8">
        <v>26</v>
      </c>
      <c r="L17" s="12"/>
      <c r="M17" s="17" t="s">
        <v>75</v>
      </c>
      <c r="N17" s="12" t="s">
        <v>36</v>
      </c>
      <c r="O17" s="8">
        <v>0</v>
      </c>
      <c r="P17" s="17">
        <f t="shared" ref="P17" si="6">SUM(O17:O18)</f>
        <v>31</v>
      </c>
      <c r="Q17" s="12"/>
      <c r="R17" s="16" t="s">
        <v>66</v>
      </c>
      <c r="S17" s="19">
        <v>19</v>
      </c>
      <c r="T17" s="12"/>
      <c r="U17" s="12"/>
      <c r="V17" s="12"/>
      <c r="W17" s="12"/>
      <c r="X17" s="12"/>
    </row>
    <row r="18" spans="1:24">
      <c r="A18" s="12" t="s">
        <v>24</v>
      </c>
      <c r="B18" s="8">
        <v>28</v>
      </c>
      <c r="C18" s="12"/>
      <c r="D18" s="12" t="s">
        <v>20</v>
      </c>
      <c r="E18" s="8">
        <v>17</v>
      </c>
      <c r="F18" s="12"/>
      <c r="G18" s="12"/>
      <c r="H18" s="12"/>
      <c r="I18" s="12"/>
      <c r="J18" s="16" t="s">
        <v>67</v>
      </c>
      <c r="K18" s="8">
        <v>22</v>
      </c>
      <c r="L18" s="12"/>
      <c r="M18" s="17"/>
      <c r="N18" s="12" t="s">
        <v>35</v>
      </c>
      <c r="O18" s="8">
        <v>31</v>
      </c>
      <c r="P18" s="17"/>
      <c r="Q18" s="12"/>
      <c r="R18" s="16" t="s">
        <v>67</v>
      </c>
      <c r="S18" s="19">
        <v>16</v>
      </c>
      <c r="T18" s="12"/>
      <c r="U18" s="12"/>
      <c r="V18" s="12"/>
      <c r="W18" s="12"/>
      <c r="X18" s="12"/>
    </row>
    <row r="19" spans="1:24">
      <c r="A19" s="12" t="s">
        <v>25</v>
      </c>
      <c r="B19" s="8">
        <v>29</v>
      </c>
      <c r="C19" s="12"/>
      <c r="D19" s="12" t="s">
        <v>21</v>
      </c>
      <c r="E19" s="8">
        <v>18</v>
      </c>
      <c r="F19" s="12"/>
      <c r="G19" s="12"/>
      <c r="H19" s="12"/>
      <c r="I19" s="12"/>
      <c r="J19" s="16" t="s">
        <v>45</v>
      </c>
      <c r="K19" s="8">
        <v>13</v>
      </c>
      <c r="L19" s="12"/>
      <c r="M19" s="17" t="s">
        <v>76</v>
      </c>
      <c r="N19" s="12" t="s">
        <v>36</v>
      </c>
      <c r="O19" s="8">
        <v>0</v>
      </c>
      <c r="P19" s="17">
        <f t="shared" ref="P19" si="7">SUM(O19:O20)</f>
        <v>2</v>
      </c>
      <c r="Q19" s="12"/>
      <c r="R19" s="16" t="s">
        <v>45</v>
      </c>
      <c r="S19" s="19">
        <v>7</v>
      </c>
      <c r="T19" s="12"/>
      <c r="U19" s="12"/>
      <c r="V19" s="12"/>
      <c r="W19" s="12"/>
      <c r="X19" s="12"/>
    </row>
    <row r="20" spans="1:24">
      <c r="A20" s="12" t="s">
        <v>1</v>
      </c>
      <c r="B20" s="8">
        <v>54</v>
      </c>
      <c r="C20" s="12"/>
      <c r="D20" s="12" t="s">
        <v>12</v>
      </c>
      <c r="E20" s="8">
        <v>20</v>
      </c>
      <c r="F20" s="12"/>
      <c r="G20" s="12"/>
      <c r="H20" s="12"/>
      <c r="I20" s="12"/>
      <c r="J20" s="16" t="s">
        <v>46</v>
      </c>
      <c r="K20" s="8">
        <v>23</v>
      </c>
      <c r="L20" s="12"/>
      <c r="M20" s="17"/>
      <c r="N20" s="12" t="s">
        <v>35</v>
      </c>
      <c r="O20" s="8">
        <v>2</v>
      </c>
      <c r="P20" s="17"/>
      <c r="Q20" s="12"/>
      <c r="R20" s="16" t="s">
        <v>46</v>
      </c>
      <c r="S20" s="19">
        <v>21</v>
      </c>
      <c r="T20" s="12"/>
      <c r="U20" s="12"/>
      <c r="V20" s="12"/>
      <c r="W20" s="12"/>
      <c r="X20" s="12"/>
    </row>
    <row r="21" spans="1:24">
      <c r="A21" s="12" t="s">
        <v>2</v>
      </c>
      <c r="B21" s="8">
        <v>60</v>
      </c>
      <c r="C21" s="12"/>
      <c r="D21" s="12" t="s">
        <v>3</v>
      </c>
      <c r="E21" s="8">
        <v>31</v>
      </c>
      <c r="F21" s="12"/>
      <c r="G21" s="12"/>
      <c r="H21" s="12"/>
      <c r="I21" s="12"/>
      <c r="J21" s="16" t="s">
        <v>47</v>
      </c>
      <c r="K21" s="8">
        <v>21</v>
      </c>
      <c r="L21" s="12"/>
      <c r="M21" s="12"/>
      <c r="N21" s="12"/>
      <c r="O21" s="12"/>
      <c r="P21" s="12">
        <f>SUM(P3:P20)</f>
        <v>423</v>
      </c>
      <c r="Q21" s="12"/>
      <c r="R21" s="16" t="s">
        <v>47</v>
      </c>
      <c r="S21" s="19">
        <v>12</v>
      </c>
      <c r="T21" s="12"/>
      <c r="U21" s="12"/>
      <c r="V21" s="12"/>
      <c r="W21" s="12"/>
      <c r="X21" s="12"/>
    </row>
    <row r="22" spans="1:24">
      <c r="A22" s="12" t="s">
        <v>5</v>
      </c>
      <c r="B22" s="8">
        <v>135</v>
      </c>
      <c r="C22" s="12"/>
      <c r="D22" s="12" t="s">
        <v>23</v>
      </c>
      <c r="E22" s="8">
        <v>46</v>
      </c>
      <c r="F22" s="12"/>
      <c r="G22" s="12"/>
      <c r="H22" s="12"/>
      <c r="I22" s="12"/>
      <c r="J22" s="16" t="s">
        <v>48</v>
      </c>
      <c r="K22" s="8">
        <v>17</v>
      </c>
      <c r="L22" s="12"/>
      <c r="M22" s="12"/>
      <c r="N22" s="12"/>
      <c r="O22" s="12"/>
      <c r="P22" s="12"/>
      <c r="Q22" s="12"/>
      <c r="R22" s="16" t="s">
        <v>48</v>
      </c>
      <c r="S22" s="19">
        <v>8</v>
      </c>
      <c r="T22" s="12"/>
      <c r="U22" s="12"/>
      <c r="V22" s="12"/>
      <c r="W22" s="12"/>
      <c r="X22" s="12"/>
    </row>
    <row r="23" spans="1:24" ht="15">
      <c r="A23" s="9" t="s">
        <v>40</v>
      </c>
      <c r="B23" s="10">
        <f>K27</f>
        <v>527</v>
      </c>
      <c r="C23" s="12"/>
      <c r="D23" s="9" t="s">
        <v>40</v>
      </c>
      <c r="E23" s="10">
        <f>K27</f>
        <v>527</v>
      </c>
      <c r="F23" s="12"/>
      <c r="G23" s="12"/>
      <c r="H23" s="12"/>
      <c r="I23" s="12"/>
      <c r="J23" s="16" t="s">
        <v>49</v>
      </c>
      <c r="K23" s="8">
        <v>11</v>
      </c>
      <c r="L23" s="12"/>
      <c r="M23" s="12"/>
      <c r="N23" s="12"/>
      <c r="O23" s="12"/>
      <c r="P23" s="12"/>
      <c r="Q23" s="12"/>
      <c r="R23" s="16" t="s">
        <v>49</v>
      </c>
      <c r="S23" s="19">
        <v>4</v>
      </c>
      <c r="T23" s="12"/>
      <c r="U23" s="12"/>
      <c r="V23" s="12"/>
      <c r="W23" s="12"/>
      <c r="X23" s="12"/>
    </row>
    <row r="24" spans="1:24">
      <c r="A24" s="12"/>
      <c r="B24" s="12"/>
      <c r="C24" s="12"/>
      <c r="D24" s="12"/>
      <c r="E24" s="12"/>
      <c r="F24" s="12"/>
      <c r="G24" s="12"/>
      <c r="H24" s="12"/>
      <c r="I24" s="12"/>
      <c r="J24" s="16" t="s">
        <v>50</v>
      </c>
      <c r="K24" s="8">
        <v>40</v>
      </c>
      <c r="L24" s="12"/>
      <c r="M24" s="12"/>
      <c r="N24" s="12"/>
      <c r="O24" s="12"/>
      <c r="P24" s="12"/>
      <c r="Q24" s="12"/>
      <c r="R24" s="16" t="s">
        <v>50</v>
      </c>
      <c r="S24" s="19">
        <v>27</v>
      </c>
      <c r="T24" s="12"/>
      <c r="U24" s="12"/>
      <c r="V24" s="12"/>
      <c r="W24" s="12"/>
      <c r="X24" s="12"/>
    </row>
    <row r="25" spans="1:24" ht="15">
      <c r="A25" s="3" t="s">
        <v>24</v>
      </c>
      <c r="B25" s="3"/>
      <c r="C25" s="12"/>
      <c r="D25" s="12"/>
      <c r="E25" s="12"/>
      <c r="F25" s="12"/>
      <c r="G25" s="12"/>
      <c r="H25" s="12"/>
      <c r="I25" s="12"/>
      <c r="J25" s="16" t="s">
        <v>51</v>
      </c>
      <c r="K25" s="8">
        <v>33</v>
      </c>
      <c r="L25" s="12"/>
      <c r="M25" s="5"/>
      <c r="N25" s="6"/>
      <c r="O25" s="12"/>
      <c r="P25" s="12"/>
      <c r="Q25" s="12"/>
      <c r="R25" s="16" t="s">
        <v>51</v>
      </c>
      <c r="S25" s="19">
        <v>32</v>
      </c>
      <c r="T25" s="12"/>
      <c r="U25" s="12"/>
      <c r="V25" s="12"/>
      <c r="W25" s="12"/>
      <c r="X25" s="12"/>
    </row>
    <row r="26" spans="1:24">
      <c r="A26" s="13" t="s">
        <v>31</v>
      </c>
      <c r="B26" s="13" t="s">
        <v>42</v>
      </c>
      <c r="C26" s="12"/>
      <c r="D26" s="12"/>
      <c r="E26" s="12"/>
      <c r="F26" s="12"/>
      <c r="G26" s="12"/>
      <c r="H26" s="12"/>
      <c r="I26" s="12"/>
      <c r="J26" s="16" t="s">
        <v>52</v>
      </c>
      <c r="K26" s="8">
        <v>43</v>
      </c>
      <c r="L26" s="12"/>
      <c r="M26" s="7"/>
      <c r="N26" s="8"/>
      <c r="O26" s="12"/>
      <c r="P26" s="12"/>
      <c r="Q26" s="12"/>
      <c r="R26" s="16" t="s">
        <v>52</v>
      </c>
      <c r="S26" s="19">
        <v>37</v>
      </c>
      <c r="T26" s="12"/>
      <c r="U26" s="12"/>
      <c r="V26" s="12"/>
      <c r="W26" s="12"/>
      <c r="X26" s="12"/>
    </row>
    <row r="27" spans="1:24" ht="15">
      <c r="A27" s="12" t="s">
        <v>115</v>
      </c>
      <c r="B27" s="8">
        <v>1</v>
      </c>
      <c r="C27" s="12"/>
      <c r="D27" s="12"/>
      <c r="E27" s="12"/>
      <c r="F27" s="12"/>
      <c r="G27" s="12"/>
      <c r="H27" s="12"/>
      <c r="I27" s="12"/>
      <c r="J27" s="9" t="s">
        <v>40</v>
      </c>
      <c r="K27" s="10">
        <f>SUM(K3:K26)</f>
        <v>527</v>
      </c>
      <c r="L27" s="12"/>
      <c r="M27" s="7"/>
      <c r="N27" s="8"/>
      <c r="O27" s="12"/>
      <c r="P27" s="12"/>
      <c r="Q27" s="12"/>
      <c r="R27" s="9" t="s">
        <v>40</v>
      </c>
      <c r="S27" s="10">
        <f>SUM(S3:S26)</f>
        <v>423</v>
      </c>
      <c r="T27" s="12"/>
      <c r="U27" s="12"/>
      <c r="V27" s="12"/>
      <c r="W27" s="12"/>
      <c r="X27" s="12"/>
    </row>
    <row r="28" spans="1:24" ht="15">
      <c r="A28" s="12" t="s">
        <v>24</v>
      </c>
      <c r="B28" s="8">
        <v>28</v>
      </c>
      <c r="C28" s="12"/>
      <c r="D28" s="12"/>
      <c r="E28" s="12"/>
      <c r="F28" s="12"/>
      <c r="G28" s="12"/>
      <c r="H28" s="12"/>
      <c r="I28" s="12"/>
      <c r="J28" s="9"/>
      <c r="K28" s="10"/>
      <c r="L28" s="12"/>
      <c r="M28" s="5"/>
      <c r="N28" s="6"/>
      <c r="O28" s="12"/>
      <c r="P28" s="12"/>
      <c r="Q28" s="12"/>
      <c r="R28" s="9"/>
      <c r="S28" s="10"/>
      <c r="T28" s="12"/>
      <c r="U28" s="12"/>
      <c r="V28" s="12"/>
      <c r="W28" s="12"/>
      <c r="X28" s="12"/>
    </row>
    <row r="29" spans="1:24" ht="15">
      <c r="A29" s="12" t="s">
        <v>109</v>
      </c>
      <c r="B29" s="8">
        <v>2</v>
      </c>
      <c r="C29" s="12"/>
      <c r="D29" s="12"/>
      <c r="E29" s="12"/>
      <c r="F29" s="12"/>
      <c r="G29" s="12"/>
      <c r="H29" s="12"/>
      <c r="I29" s="12"/>
      <c r="J29" s="9"/>
      <c r="K29" s="10"/>
      <c r="L29" s="12"/>
      <c r="M29" s="5"/>
      <c r="N29" s="6"/>
      <c r="O29" s="12"/>
      <c r="P29" s="12"/>
      <c r="Q29" s="12"/>
      <c r="R29" s="9"/>
      <c r="S29" s="10"/>
      <c r="T29" s="12"/>
      <c r="U29" s="12"/>
      <c r="V29" s="12"/>
      <c r="W29" s="12"/>
      <c r="X29" s="12"/>
    </row>
    <row r="30" spans="1:24" ht="15">
      <c r="A30" s="12" t="s">
        <v>116</v>
      </c>
      <c r="B30" s="8">
        <v>6</v>
      </c>
      <c r="C30" s="12"/>
      <c r="D30" s="12"/>
      <c r="E30" s="12"/>
      <c r="F30" s="12"/>
      <c r="G30" s="12"/>
      <c r="H30" s="12"/>
      <c r="I30" s="12"/>
      <c r="J30" s="9"/>
      <c r="K30" s="10"/>
      <c r="L30" s="12"/>
      <c r="M30" s="5"/>
      <c r="N30" s="6"/>
      <c r="O30" s="12"/>
      <c r="P30" s="12"/>
      <c r="Q30" s="12"/>
      <c r="R30" s="9"/>
      <c r="S30" s="10"/>
      <c r="T30" s="12"/>
      <c r="U30" s="12"/>
      <c r="V30" s="12"/>
      <c r="W30" s="12"/>
      <c r="X30" s="12"/>
    </row>
    <row r="31" spans="1:24" ht="15">
      <c r="A31" s="12" t="s">
        <v>119</v>
      </c>
      <c r="B31" s="8">
        <v>1</v>
      </c>
      <c r="C31" s="12"/>
      <c r="D31" s="12"/>
      <c r="E31" s="12"/>
      <c r="F31" s="12"/>
      <c r="G31" s="12"/>
      <c r="H31" s="12"/>
      <c r="I31" s="12"/>
      <c r="J31" s="9"/>
      <c r="K31" s="10"/>
      <c r="L31" s="12"/>
      <c r="M31" s="5"/>
      <c r="N31" s="6"/>
      <c r="O31" s="12"/>
      <c r="P31" s="12"/>
      <c r="Q31" s="12"/>
      <c r="R31" s="9"/>
      <c r="S31" s="10"/>
      <c r="T31" s="12"/>
      <c r="U31" s="12"/>
      <c r="V31" s="12"/>
      <c r="W31" s="12"/>
      <c r="X31" s="12"/>
    </row>
    <row r="32" spans="1:24" ht="15">
      <c r="A32" s="12" t="s">
        <v>120</v>
      </c>
      <c r="B32" s="8">
        <v>1</v>
      </c>
      <c r="C32" s="12"/>
      <c r="D32" s="12"/>
      <c r="E32" s="12"/>
      <c r="F32" s="12"/>
      <c r="G32" s="12"/>
      <c r="H32" s="12"/>
      <c r="I32" s="12"/>
      <c r="J32" s="9"/>
      <c r="K32" s="10"/>
      <c r="L32" s="12"/>
      <c r="M32" s="5"/>
      <c r="N32" s="6"/>
      <c r="O32" s="12"/>
      <c r="P32" s="12"/>
      <c r="Q32" s="12"/>
      <c r="R32" s="9"/>
      <c r="S32" s="10"/>
      <c r="T32" s="12"/>
      <c r="U32" s="12"/>
      <c r="V32" s="12"/>
      <c r="W32" s="12"/>
      <c r="X32" s="12"/>
    </row>
    <row r="33" spans="1:24" ht="15">
      <c r="A33" s="12" t="s">
        <v>117</v>
      </c>
      <c r="B33" s="8">
        <v>1</v>
      </c>
      <c r="C33" s="12"/>
      <c r="D33" s="12"/>
      <c r="E33" s="12"/>
      <c r="F33" s="12"/>
      <c r="G33" s="12"/>
      <c r="H33" s="12"/>
      <c r="I33" s="12"/>
      <c r="J33" s="9"/>
      <c r="K33" s="10"/>
      <c r="L33" s="12"/>
      <c r="M33" s="5"/>
      <c r="N33" s="6"/>
      <c r="O33" s="12"/>
      <c r="P33" s="12"/>
      <c r="Q33" s="12"/>
      <c r="R33" s="9"/>
      <c r="S33" s="10"/>
      <c r="T33" s="12"/>
      <c r="U33" s="12"/>
      <c r="V33" s="12"/>
      <c r="W33" s="12"/>
      <c r="X33" s="12"/>
    </row>
    <row r="34" spans="1:24" ht="15">
      <c r="A34" s="12" t="s">
        <v>121</v>
      </c>
      <c r="B34" s="8">
        <v>1</v>
      </c>
      <c r="C34" s="12"/>
      <c r="D34" s="12"/>
      <c r="E34" s="12"/>
      <c r="F34" s="12"/>
      <c r="G34" s="12"/>
      <c r="H34" s="12"/>
      <c r="I34" s="12"/>
      <c r="J34" s="9"/>
      <c r="K34" s="10"/>
      <c r="L34" s="12"/>
      <c r="M34" s="7"/>
      <c r="N34" s="8"/>
      <c r="O34" s="12"/>
      <c r="P34" s="12"/>
      <c r="Q34" s="12"/>
      <c r="R34" s="9"/>
      <c r="S34" s="10"/>
      <c r="T34" s="12"/>
      <c r="U34" s="12"/>
      <c r="V34" s="12"/>
      <c r="W34" s="12"/>
      <c r="X34" s="12"/>
    </row>
    <row r="35" spans="1:24" ht="15">
      <c r="A35" s="9" t="s">
        <v>40</v>
      </c>
      <c r="B35" s="10">
        <f>SUM(B27:B34)</f>
        <v>41</v>
      </c>
      <c r="C35" s="12"/>
      <c r="D35" s="12"/>
      <c r="E35" s="12"/>
      <c r="F35" s="12"/>
      <c r="G35" s="12"/>
      <c r="H35" s="12"/>
      <c r="I35" s="12"/>
      <c r="J35" s="12"/>
      <c r="K35" s="12"/>
      <c r="L35" s="12"/>
      <c r="M35" s="5"/>
      <c r="N35" s="6"/>
      <c r="O35" s="12"/>
      <c r="P35" s="12"/>
      <c r="Q35" s="12"/>
      <c r="R35" s="12"/>
      <c r="S35" s="12"/>
      <c r="T35" s="11"/>
      <c r="U35" s="12"/>
      <c r="V35" s="12"/>
      <c r="W35" s="12"/>
      <c r="X35" s="12"/>
    </row>
    <row r="36" spans="1:24" s="2" customFormat="1">
      <c r="A36" s="12"/>
      <c r="B36" s="8"/>
      <c r="C36" s="12"/>
      <c r="D36" s="12"/>
      <c r="E36" s="12"/>
      <c r="F36" s="12"/>
      <c r="G36" s="12"/>
      <c r="H36" s="12"/>
      <c r="I36" s="12"/>
      <c r="J36" s="12"/>
      <c r="K36" s="12"/>
      <c r="L36" s="12"/>
      <c r="M36" s="7"/>
      <c r="N36" s="8"/>
      <c r="O36" s="12"/>
      <c r="P36" s="12"/>
      <c r="Q36" s="12"/>
      <c r="R36" s="12"/>
      <c r="S36" s="12"/>
      <c r="T36" s="12"/>
      <c r="U36" s="12"/>
      <c r="V36" s="12"/>
      <c r="W36" s="12"/>
      <c r="X36" s="12"/>
    </row>
    <row r="37" spans="1:24" s="2" customFormat="1">
      <c r="A37" s="12"/>
      <c r="B37" s="12"/>
      <c r="C37" s="12"/>
      <c r="D37" s="12"/>
      <c r="E37" s="12"/>
      <c r="F37" s="12"/>
      <c r="G37" s="12"/>
      <c r="H37" s="12"/>
      <c r="I37" s="12"/>
      <c r="J37" s="12"/>
      <c r="K37" s="12"/>
      <c r="L37" s="12"/>
      <c r="M37" s="7"/>
      <c r="N37" s="8"/>
      <c r="O37" s="12"/>
      <c r="P37" s="12"/>
      <c r="Q37" s="12"/>
      <c r="R37" s="12"/>
      <c r="S37" s="12"/>
      <c r="T37" s="12"/>
      <c r="U37" s="12"/>
      <c r="V37" s="12"/>
      <c r="W37" s="12"/>
      <c r="X37" s="12"/>
    </row>
    <row r="38" spans="1:24" s="2" customFormat="1">
      <c r="A38" s="12"/>
      <c r="B38" s="12"/>
      <c r="C38" s="12"/>
      <c r="D38" s="12"/>
      <c r="E38" s="12"/>
      <c r="F38" s="12"/>
      <c r="G38" s="12"/>
      <c r="H38" s="12"/>
      <c r="I38" s="12"/>
      <c r="J38" s="12"/>
      <c r="K38" s="12"/>
      <c r="L38" s="12"/>
      <c r="M38" s="5"/>
      <c r="N38" s="6"/>
      <c r="O38" s="12"/>
      <c r="P38" s="12"/>
      <c r="Q38" s="12"/>
      <c r="R38" s="12"/>
      <c r="S38" s="12"/>
      <c r="T38" s="12"/>
      <c r="U38" s="12"/>
      <c r="V38" s="12"/>
      <c r="W38" s="12"/>
      <c r="X38" s="12"/>
    </row>
    <row r="39" spans="1:24" s="2" customFormat="1">
      <c r="A39" s="12"/>
      <c r="B39" s="12"/>
      <c r="C39" s="12"/>
      <c r="D39" s="12"/>
      <c r="E39" s="12"/>
      <c r="F39" s="12"/>
      <c r="G39" s="12"/>
      <c r="H39" s="12"/>
      <c r="I39" s="12"/>
      <c r="J39" s="12"/>
      <c r="K39" s="12"/>
      <c r="L39" s="12"/>
      <c r="M39" s="7"/>
      <c r="N39" s="8"/>
      <c r="O39" s="12"/>
      <c r="P39" s="12"/>
      <c r="Q39" s="12"/>
      <c r="R39" s="12"/>
      <c r="S39" s="12"/>
      <c r="T39" s="12"/>
      <c r="U39" s="12"/>
      <c r="V39" s="12"/>
      <c r="W39" s="12"/>
      <c r="X39" s="12"/>
    </row>
    <row r="40" spans="1:24" s="2" customFormat="1">
      <c r="A40" s="12"/>
      <c r="B40" s="12"/>
      <c r="C40" s="12"/>
      <c r="D40" s="12"/>
      <c r="E40" s="12"/>
      <c r="F40" s="12"/>
      <c r="G40" s="12"/>
      <c r="H40" s="12"/>
      <c r="I40" s="12"/>
      <c r="J40" s="12"/>
      <c r="K40" s="12"/>
      <c r="L40" s="12"/>
      <c r="M40" s="7"/>
      <c r="N40" s="8"/>
      <c r="O40" s="12"/>
      <c r="P40" s="12"/>
      <c r="Q40" s="12"/>
      <c r="R40" s="12"/>
      <c r="S40" s="12"/>
      <c r="T40" s="12"/>
      <c r="U40" s="12"/>
      <c r="V40" s="12"/>
      <c r="W40" s="12"/>
      <c r="X40" s="12"/>
    </row>
    <row r="41" spans="1:24" s="2" customFormat="1">
      <c r="A41" s="12"/>
      <c r="B41" s="12"/>
      <c r="C41" s="12"/>
      <c r="D41" s="12"/>
      <c r="E41" s="12"/>
      <c r="F41" s="12"/>
      <c r="G41" s="12"/>
      <c r="H41" s="12"/>
      <c r="I41" s="12"/>
      <c r="J41" s="12"/>
      <c r="K41" s="12"/>
      <c r="L41" s="12"/>
      <c r="M41" s="12"/>
      <c r="N41" s="12"/>
      <c r="O41" s="12"/>
      <c r="P41" s="12"/>
      <c r="Q41" s="12"/>
      <c r="R41" s="12"/>
      <c r="S41" s="12"/>
      <c r="T41" s="12"/>
      <c r="U41" s="12"/>
      <c r="V41" s="12"/>
      <c r="W41" s="12"/>
      <c r="X41" s="12"/>
    </row>
    <row r="42" spans="1:24" s="2" customFormat="1">
      <c r="A42" s="12"/>
      <c r="B42" s="12"/>
      <c r="C42" s="12"/>
      <c r="D42" s="12"/>
      <c r="E42" s="12"/>
      <c r="F42" s="12"/>
      <c r="G42" s="12"/>
      <c r="H42" s="12"/>
      <c r="I42" s="12"/>
      <c r="J42" s="12"/>
      <c r="K42" s="12"/>
      <c r="L42" s="12"/>
      <c r="M42" s="14"/>
      <c r="N42" s="12"/>
      <c r="O42" s="12"/>
      <c r="P42" s="12"/>
      <c r="Q42" s="12"/>
      <c r="R42" s="12"/>
      <c r="S42" s="12"/>
      <c r="T42" s="12"/>
      <c r="U42" s="12"/>
      <c r="V42" s="12"/>
      <c r="W42" s="12"/>
      <c r="X42" s="12"/>
    </row>
    <row r="43" spans="1:24" s="2" customFormat="1">
      <c r="A43" s="12"/>
      <c r="B43" s="12"/>
      <c r="C43" s="12"/>
      <c r="D43" s="12"/>
      <c r="E43" s="12"/>
      <c r="F43" s="12"/>
      <c r="G43" s="12"/>
      <c r="H43" s="12"/>
      <c r="I43" s="12"/>
      <c r="J43" s="12"/>
      <c r="K43" s="12"/>
      <c r="L43" s="12"/>
      <c r="M43" s="12"/>
      <c r="N43" s="12"/>
      <c r="O43" s="12"/>
      <c r="P43" s="12"/>
      <c r="Q43" s="12"/>
      <c r="R43" s="12"/>
      <c r="S43" s="12"/>
      <c r="T43" s="12"/>
      <c r="U43" s="12"/>
      <c r="V43" s="12"/>
      <c r="W43" s="12"/>
      <c r="X43" s="12"/>
    </row>
    <row r="44" spans="1:24" s="2" customFormat="1">
      <c r="A44" s="12"/>
      <c r="B44" s="12"/>
      <c r="C44" s="12"/>
      <c r="D44" s="12"/>
      <c r="E44" s="12"/>
      <c r="F44" s="12"/>
      <c r="G44" s="12"/>
      <c r="H44" s="12"/>
      <c r="I44" s="12"/>
      <c r="J44" s="12"/>
      <c r="K44" s="12"/>
      <c r="L44" s="12"/>
      <c r="M44" s="12"/>
      <c r="N44" s="12"/>
      <c r="O44" s="12"/>
      <c r="P44" s="12"/>
      <c r="Q44" s="12"/>
      <c r="R44" s="12"/>
      <c r="S44" s="12"/>
      <c r="T44" s="12"/>
      <c r="U44" s="12"/>
      <c r="V44" s="12"/>
      <c r="W44" s="12"/>
      <c r="X44" s="12"/>
    </row>
    <row r="45" spans="1:24" s="2" customFormat="1">
      <c r="A45" s="12"/>
      <c r="B45" s="12"/>
      <c r="C45" s="12"/>
      <c r="D45" s="12"/>
      <c r="E45" s="12"/>
      <c r="F45" s="12"/>
      <c r="G45" s="12"/>
      <c r="H45" s="12"/>
      <c r="I45" s="12"/>
      <c r="J45" s="12"/>
      <c r="K45" s="12"/>
      <c r="L45" s="12"/>
      <c r="M45" s="12"/>
      <c r="N45" s="12"/>
      <c r="O45" s="12"/>
      <c r="P45" s="12"/>
      <c r="Q45" s="12"/>
      <c r="R45" s="12"/>
      <c r="S45" s="12"/>
      <c r="T45" s="12"/>
      <c r="U45" s="12"/>
      <c r="V45" s="12"/>
      <c r="W45" s="12"/>
      <c r="X45" s="12"/>
    </row>
    <row r="46" spans="1:24" s="2" customFormat="1">
      <c r="A46" s="12"/>
      <c r="B46" s="12"/>
      <c r="C46" s="12"/>
      <c r="D46" s="12"/>
      <c r="E46" s="12"/>
      <c r="F46" s="12"/>
      <c r="G46" s="12"/>
      <c r="H46" s="12"/>
      <c r="I46" s="12"/>
      <c r="J46" s="12"/>
      <c r="K46" s="12"/>
      <c r="L46" s="12"/>
      <c r="M46" s="12"/>
      <c r="N46" s="12"/>
      <c r="O46" s="12"/>
      <c r="P46" s="12"/>
      <c r="Q46" s="12"/>
      <c r="R46" s="12"/>
      <c r="S46" s="12"/>
      <c r="T46" s="12"/>
      <c r="U46" s="12"/>
      <c r="V46" s="12"/>
      <c r="W46" s="12"/>
      <c r="X46" s="12"/>
    </row>
    <row r="47" spans="1:24" s="2" customFormat="1">
      <c r="A47" s="12"/>
      <c r="B47" s="12"/>
      <c r="C47" s="12"/>
      <c r="D47" s="12"/>
      <c r="E47" s="12"/>
      <c r="F47" s="12"/>
      <c r="G47" s="12"/>
      <c r="H47" s="12"/>
      <c r="I47" s="12"/>
      <c r="J47" s="12"/>
      <c r="K47" s="12"/>
      <c r="L47" s="12"/>
      <c r="M47" s="12"/>
      <c r="N47" s="12"/>
      <c r="O47" s="12"/>
      <c r="P47" s="12"/>
      <c r="Q47" s="12"/>
      <c r="R47" s="12"/>
      <c r="S47" s="12"/>
      <c r="T47" s="12"/>
      <c r="U47" s="12"/>
      <c r="V47" s="12"/>
      <c r="W47" s="12"/>
      <c r="X47" s="12"/>
    </row>
    <row r="48" spans="1:24" s="2" customFormat="1">
      <c r="A48" s="12"/>
      <c r="B48" s="12"/>
      <c r="C48" s="12"/>
      <c r="D48" s="12"/>
      <c r="E48" s="12"/>
      <c r="F48" s="12"/>
      <c r="G48" s="12"/>
      <c r="H48" s="12"/>
      <c r="I48" s="12"/>
      <c r="J48" s="12"/>
      <c r="K48" s="12"/>
      <c r="L48" s="12"/>
      <c r="M48" s="12"/>
      <c r="N48" s="12"/>
      <c r="O48" s="12"/>
      <c r="P48" s="12"/>
      <c r="Q48" s="12"/>
      <c r="R48" s="12"/>
      <c r="S48" s="12"/>
      <c r="T48" s="12"/>
      <c r="U48" s="12"/>
      <c r="V48" s="12"/>
      <c r="W48" s="12"/>
      <c r="X48" s="12"/>
    </row>
    <row r="49" spans="1:24" s="2" customFormat="1">
      <c r="A49" s="12"/>
      <c r="B49" s="12"/>
      <c r="C49" s="12"/>
      <c r="D49" s="12"/>
      <c r="E49" s="12"/>
      <c r="F49" s="12"/>
      <c r="G49" s="12"/>
      <c r="H49" s="12"/>
      <c r="I49" s="12"/>
      <c r="J49" s="12"/>
      <c r="K49" s="12"/>
      <c r="L49" s="12"/>
      <c r="M49" s="12"/>
      <c r="N49" s="12"/>
      <c r="O49" s="12"/>
      <c r="P49" s="12"/>
      <c r="Q49" s="12"/>
      <c r="R49" s="12"/>
      <c r="S49" s="12"/>
      <c r="T49" s="12"/>
      <c r="U49" s="12"/>
      <c r="V49" s="12"/>
      <c r="W49" s="12"/>
      <c r="X49" s="12"/>
    </row>
    <row r="50" spans="1:24" s="2" customFormat="1">
      <c r="A50" s="12"/>
      <c r="B50" s="12"/>
      <c r="C50" s="12"/>
      <c r="D50" s="12"/>
      <c r="E50" s="12"/>
      <c r="F50" s="12"/>
      <c r="G50" s="12"/>
      <c r="H50" s="12"/>
      <c r="I50" s="12"/>
      <c r="J50" s="12"/>
      <c r="K50" s="12"/>
      <c r="L50" s="12"/>
      <c r="M50" s="12"/>
      <c r="N50" s="12"/>
      <c r="O50" s="12"/>
      <c r="P50" s="12"/>
      <c r="Q50" s="12"/>
      <c r="R50" s="12"/>
      <c r="S50" s="12"/>
      <c r="T50" s="12"/>
      <c r="U50" s="12"/>
      <c r="V50" s="12"/>
      <c r="W50" s="12"/>
      <c r="X50" s="12"/>
    </row>
    <row r="51" spans="1:24" s="2" customFormat="1">
      <c r="A51" s="12"/>
      <c r="B51" s="12"/>
      <c r="C51" s="12"/>
      <c r="D51" s="12"/>
      <c r="E51" s="12"/>
      <c r="F51" s="12"/>
      <c r="G51" s="12"/>
      <c r="H51" s="12"/>
      <c r="I51" s="12"/>
      <c r="J51" s="12"/>
      <c r="K51" s="12"/>
      <c r="L51" s="12"/>
      <c r="M51" s="12"/>
      <c r="N51" s="12"/>
      <c r="O51" s="12"/>
      <c r="P51" s="12"/>
      <c r="Q51" s="12"/>
      <c r="R51" s="12"/>
      <c r="S51" s="12"/>
      <c r="T51" s="12"/>
      <c r="U51" s="12"/>
      <c r="V51" s="12"/>
      <c r="W51" s="12"/>
      <c r="X51" s="12"/>
    </row>
    <row r="52" spans="1:24" s="2" customFormat="1">
      <c r="A52" s="12"/>
      <c r="B52" s="12"/>
      <c r="C52" s="12"/>
      <c r="D52" s="12"/>
      <c r="E52" s="12"/>
      <c r="F52" s="12"/>
      <c r="G52" s="12"/>
      <c r="H52" s="12"/>
      <c r="I52" s="12"/>
      <c r="J52" s="12"/>
      <c r="K52" s="12"/>
      <c r="L52" s="12"/>
      <c r="M52" s="12"/>
      <c r="N52" s="12"/>
      <c r="O52" s="12"/>
      <c r="P52" s="12"/>
      <c r="Q52" s="12"/>
      <c r="R52" s="12"/>
      <c r="S52" s="12"/>
      <c r="T52" s="12"/>
      <c r="U52" s="12"/>
      <c r="V52" s="12"/>
      <c r="W52" s="12"/>
      <c r="X52" s="12"/>
    </row>
    <row r="53" spans="1:24" s="2" customFormat="1">
      <c r="A53" s="12"/>
      <c r="B53" s="12"/>
      <c r="C53" s="12"/>
      <c r="D53" s="12"/>
      <c r="E53" s="12"/>
      <c r="F53" s="12"/>
      <c r="G53" s="12"/>
      <c r="H53" s="12"/>
      <c r="I53" s="12"/>
      <c r="J53" s="12"/>
      <c r="K53" s="12"/>
      <c r="L53" s="12"/>
      <c r="M53" s="12"/>
      <c r="N53" s="12"/>
      <c r="O53" s="12"/>
      <c r="P53" s="12"/>
      <c r="Q53" s="12"/>
      <c r="R53" s="12"/>
      <c r="S53" s="12"/>
      <c r="T53" s="12"/>
      <c r="U53" s="12"/>
      <c r="V53" s="12"/>
      <c r="W53" s="12"/>
      <c r="X53" s="12"/>
    </row>
    <row r="54" spans="1:24" s="2" customFormat="1">
      <c r="A54" s="12"/>
      <c r="B54" s="12"/>
      <c r="C54" s="12"/>
      <c r="D54" s="12"/>
      <c r="E54" s="12"/>
      <c r="F54" s="12"/>
      <c r="G54" s="12"/>
      <c r="H54" s="12"/>
      <c r="I54" s="12"/>
      <c r="J54" s="12"/>
      <c r="K54" s="12"/>
      <c r="L54" s="12"/>
      <c r="M54" s="12"/>
      <c r="N54" s="12"/>
      <c r="O54" s="12"/>
      <c r="P54" s="12"/>
      <c r="Q54" s="12"/>
      <c r="R54" s="12"/>
      <c r="S54" s="12"/>
      <c r="T54" s="12"/>
      <c r="U54" s="12"/>
      <c r="V54" s="12"/>
      <c r="W54" s="12"/>
      <c r="X54" s="12"/>
    </row>
    <row r="55" spans="1:24" s="2" customFormat="1">
      <c r="A55" s="12"/>
      <c r="B55" s="12"/>
      <c r="C55" s="12"/>
      <c r="D55" s="12"/>
      <c r="E55" s="12"/>
      <c r="F55" s="12"/>
      <c r="G55" s="12"/>
      <c r="H55" s="12"/>
      <c r="I55" s="12"/>
      <c r="J55" s="12"/>
      <c r="K55" s="12"/>
      <c r="L55" s="12"/>
      <c r="M55" s="12"/>
      <c r="N55" s="12"/>
      <c r="O55" s="12"/>
      <c r="P55" s="12"/>
      <c r="Q55" s="12"/>
      <c r="R55" s="12"/>
      <c r="S55" s="12"/>
      <c r="T55" s="12"/>
      <c r="U55" s="12"/>
      <c r="V55" s="12"/>
      <c r="W55" s="12"/>
      <c r="X55" s="12"/>
    </row>
    <row r="56" spans="1:24" s="2" customFormat="1">
      <c r="A56" s="12"/>
      <c r="B56" s="12"/>
      <c r="C56" s="12"/>
      <c r="D56" s="12"/>
      <c r="E56" s="12"/>
      <c r="F56" s="12"/>
      <c r="G56" s="12"/>
      <c r="H56" s="12"/>
      <c r="I56" s="12"/>
      <c r="J56" s="12"/>
      <c r="K56" s="12"/>
      <c r="L56" s="12"/>
      <c r="M56" s="12"/>
      <c r="N56" s="12"/>
      <c r="O56" s="12"/>
      <c r="P56" s="12"/>
      <c r="Q56" s="12"/>
      <c r="R56" s="12"/>
      <c r="S56" s="12"/>
      <c r="T56" s="12"/>
      <c r="U56" s="12"/>
      <c r="V56" s="12"/>
      <c r="W56" s="12"/>
      <c r="X56" s="12"/>
    </row>
    <row r="57" spans="1:24" s="2" customFormat="1">
      <c r="A57" s="12"/>
      <c r="B57" s="12"/>
      <c r="C57" s="12"/>
      <c r="D57" s="12"/>
      <c r="E57" s="12"/>
      <c r="F57" s="12"/>
      <c r="G57" s="12"/>
      <c r="H57" s="12"/>
      <c r="I57" s="12"/>
      <c r="J57" s="12"/>
      <c r="K57" s="12"/>
      <c r="L57" s="12"/>
      <c r="M57" s="12"/>
      <c r="N57" s="12"/>
      <c r="O57" s="12"/>
      <c r="P57" s="12"/>
      <c r="Q57" s="12"/>
      <c r="R57" s="12"/>
      <c r="S57" s="12"/>
      <c r="T57" s="12"/>
      <c r="U57" s="12"/>
      <c r="V57" s="12"/>
      <c r="W57" s="12"/>
      <c r="X57" s="12"/>
    </row>
    <row r="58" spans="1:24" s="2" customFormat="1">
      <c r="A58" s="12"/>
      <c r="B58" s="12"/>
      <c r="C58" s="12"/>
      <c r="D58" s="12"/>
      <c r="E58" s="12"/>
      <c r="F58" s="12"/>
      <c r="G58" s="12"/>
      <c r="H58" s="12"/>
      <c r="I58" s="12"/>
      <c r="J58" s="12"/>
      <c r="K58" s="12"/>
      <c r="L58" s="12"/>
      <c r="M58" s="12"/>
      <c r="N58" s="12"/>
      <c r="O58" s="12"/>
      <c r="P58" s="12"/>
      <c r="Q58" s="12"/>
      <c r="R58" s="12"/>
      <c r="S58" s="12"/>
      <c r="T58" s="12"/>
      <c r="U58" s="12"/>
      <c r="V58" s="12"/>
      <c r="W58" s="12"/>
      <c r="X58" s="12"/>
    </row>
    <row r="59" spans="1:24" s="2" customFormat="1">
      <c r="A59" s="12"/>
      <c r="B59" s="12"/>
      <c r="C59" s="12"/>
      <c r="D59" s="12"/>
      <c r="E59" s="12"/>
      <c r="F59" s="12"/>
      <c r="G59" s="12"/>
      <c r="H59" s="12"/>
      <c r="I59" s="12"/>
      <c r="J59" s="12"/>
      <c r="K59" s="12"/>
      <c r="L59" s="12"/>
      <c r="M59" s="12"/>
      <c r="N59" s="12"/>
      <c r="O59" s="12"/>
      <c r="P59" s="12"/>
      <c r="Q59" s="12"/>
      <c r="R59" s="12"/>
      <c r="S59" s="12"/>
      <c r="T59" s="12"/>
      <c r="U59" s="12"/>
      <c r="V59" s="12"/>
      <c r="W59" s="12"/>
      <c r="X59" s="12"/>
    </row>
    <row r="60" spans="1:24" s="2" customFormat="1">
      <c r="A60" s="12"/>
      <c r="B60" s="12"/>
      <c r="C60" s="12"/>
      <c r="D60" s="12"/>
      <c r="E60" s="12"/>
      <c r="F60" s="12"/>
      <c r="G60" s="12"/>
      <c r="H60" s="12"/>
      <c r="I60" s="12"/>
      <c r="J60" s="12"/>
      <c r="K60" s="12"/>
      <c r="L60" s="12"/>
      <c r="M60" s="12"/>
      <c r="N60" s="12"/>
      <c r="O60" s="12"/>
      <c r="P60" s="12"/>
      <c r="Q60" s="12"/>
      <c r="R60" s="12"/>
      <c r="S60" s="12"/>
      <c r="T60" s="12"/>
      <c r="U60" s="12"/>
      <c r="V60" s="12"/>
      <c r="W60" s="12"/>
      <c r="X60" s="12"/>
    </row>
    <row r="61" spans="1:24" s="2" customFormat="1">
      <c r="A61" s="12"/>
      <c r="B61" s="12"/>
      <c r="C61" s="12"/>
      <c r="D61" s="12"/>
      <c r="E61" s="12"/>
      <c r="F61" s="12"/>
      <c r="G61" s="12"/>
      <c r="H61" s="12"/>
      <c r="I61" s="12"/>
      <c r="J61" s="12"/>
      <c r="K61" s="12"/>
      <c r="L61" s="12"/>
      <c r="M61" s="12"/>
      <c r="N61" s="12"/>
      <c r="O61" s="12"/>
      <c r="P61" s="12"/>
      <c r="Q61" s="12"/>
      <c r="R61" s="12"/>
      <c r="S61" s="12"/>
      <c r="T61" s="12"/>
      <c r="U61" s="12"/>
      <c r="V61" s="12"/>
      <c r="W61" s="12"/>
      <c r="X61" s="12"/>
    </row>
    <row r="62" spans="1:24" s="2" customFormat="1"/>
    <row r="63" spans="1:24" s="2" customFormat="1"/>
    <row r="64" spans="1:2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sheetData>
  <sortState ref="U3:V8">
    <sortCondition ref="U3:U8" customList="Domingo,Lunes,Martes,Miércoles,Jueves,Viernes,Sábado"/>
  </sortState>
  <mergeCells count="26">
    <mergeCell ref="M5:M6"/>
    <mergeCell ref="M7:M8"/>
    <mergeCell ref="M9:M10"/>
    <mergeCell ref="M11:M12"/>
    <mergeCell ref="U1:V1"/>
    <mergeCell ref="D1:E1"/>
    <mergeCell ref="G1:H1"/>
    <mergeCell ref="A1:B1"/>
    <mergeCell ref="J1:K1"/>
    <mergeCell ref="M1:O1"/>
    <mergeCell ref="A25:B25"/>
    <mergeCell ref="R1:S1"/>
    <mergeCell ref="P3:P4"/>
    <mergeCell ref="P5:P6"/>
    <mergeCell ref="P7:P8"/>
    <mergeCell ref="P9:P10"/>
    <mergeCell ref="M13:M14"/>
    <mergeCell ref="M15:M16"/>
    <mergeCell ref="M17:M18"/>
    <mergeCell ref="M19:M20"/>
    <mergeCell ref="P11:P12"/>
    <mergeCell ref="P13:P14"/>
    <mergeCell ref="P15:P16"/>
    <mergeCell ref="P17:P18"/>
    <mergeCell ref="P19:P20"/>
    <mergeCell ref="M3:M4"/>
  </mergeCells>
  <pageMargins left="0.70866141732283472" right="0.70866141732283472" top="0.74803149606299213" bottom="0.74803149606299213" header="0.31496062992125984" footer="0.31496062992125984"/>
  <pageSetup scale="53" orientation="landscape" r:id="rId1"/>
  <ignoredErrors>
    <ignoredError sqref="P3:P20" formulaRange="1"/>
  </ignoredErrors>
</worksheet>
</file>

<file path=xl/worksheets/sheet2.xml><?xml version="1.0" encoding="utf-8"?>
<worksheet xmlns="http://schemas.openxmlformats.org/spreadsheetml/2006/main" xmlns:r="http://schemas.openxmlformats.org/officeDocument/2006/relationships">
  <dimension ref="A1:R29"/>
  <sheetViews>
    <sheetView workbookViewId="0">
      <selection activeCell="H33" sqref="H33"/>
    </sheetView>
  </sheetViews>
  <sheetFormatPr baseColWidth="10" defaultRowHeight="12.75"/>
  <cols>
    <col min="1" max="1" width="15.5703125" bestFit="1" customWidth="1"/>
    <col min="2" max="2" width="14" bestFit="1" customWidth="1"/>
  </cols>
  <sheetData>
    <row r="1" spans="1:18">
      <c r="A1" s="21" t="s">
        <v>90</v>
      </c>
      <c r="B1" s="21" t="s">
        <v>114</v>
      </c>
      <c r="C1" s="21"/>
      <c r="D1" s="21"/>
      <c r="E1" s="21"/>
      <c r="F1" s="21"/>
      <c r="G1" s="21"/>
      <c r="H1" s="21"/>
      <c r="I1" s="21"/>
      <c r="J1" s="21"/>
      <c r="K1" s="21"/>
      <c r="L1" s="21"/>
      <c r="M1" s="21"/>
      <c r="N1" s="21"/>
      <c r="O1" s="21"/>
      <c r="P1" s="21"/>
      <c r="Q1" s="21"/>
      <c r="R1" s="21"/>
    </row>
    <row r="2" spans="1:18">
      <c r="A2" s="21" t="s">
        <v>91</v>
      </c>
      <c r="B2" s="21" t="str">
        <f>CONCATENATE("ANALISIS DE DELITOS REGISTRADOS EN SEGURIDAD PÚBLICA MUNICIPAL EN EL MES ",B1)</f>
        <v>ANALISIS DE DELITOS REGISTRADOS EN SEGURIDAD PÚBLICA MUNICIPAL EN EL MES DE FEBRERO 2015</v>
      </c>
      <c r="C2" s="21"/>
      <c r="D2" s="21"/>
      <c r="E2" s="21"/>
      <c r="F2" s="21"/>
      <c r="G2" s="21"/>
      <c r="H2" s="21"/>
      <c r="I2" s="21"/>
      <c r="J2" s="21"/>
      <c r="K2" s="21"/>
      <c r="L2" s="21"/>
      <c r="M2" s="21"/>
      <c r="N2" s="21"/>
      <c r="O2" s="21"/>
      <c r="P2" s="21"/>
      <c r="Q2" s="21"/>
      <c r="R2" s="21"/>
    </row>
    <row r="3" spans="1:18">
      <c r="A3" s="21" t="s">
        <v>92</v>
      </c>
      <c r="B3" s="21" t="str">
        <f>CONCATENATE("DE LOS ",DATOS!B23," REGISTROS EN EL MES DE ",B1, ", LOS 20 CON MAS REMISIONES SON LAS QUE SE REPRESENTAN EN LA GRAFICA, LA MAYORIA DE ESTAS REMISIONES FUERON POR ",DATOS!A22)</f>
        <v>DE LOS 527 REGISTROS EN EL MES DE DE FEBRERO 2015, LOS 20 CON MAS REMISIONES SON LAS QUE SE REPRESENTAN EN LA GRAFICA, LA MAYORIA DE ESTAS REMISIONES FUERON POR TOMAR EN VIA PUBLICA</v>
      </c>
      <c r="C3" s="21"/>
      <c r="D3" s="21"/>
      <c r="E3" s="21"/>
      <c r="F3" s="21"/>
      <c r="G3" s="21"/>
      <c r="H3" s="21"/>
      <c r="I3" s="21"/>
      <c r="J3" s="21"/>
      <c r="K3" s="21"/>
      <c r="L3" s="21"/>
      <c r="M3" s="21"/>
      <c r="N3" s="21"/>
      <c r="O3" s="21"/>
      <c r="P3" s="21"/>
      <c r="Q3" s="21"/>
      <c r="R3" s="21"/>
    </row>
    <row r="4" spans="1:18">
      <c r="A4" s="21" t="s">
        <v>93</v>
      </c>
      <c r="B4" s="21" t="str">
        <f>CONCATENATE("ANALISIS DE REMISIONES POR COLONIA REGISTRADAS EN SEGURIDAD PÚBLICA MUNICIPAL EN EL MES ",B1)</f>
        <v>ANALISIS DE REMISIONES POR COLONIA REGISTRADAS EN SEGURIDAD PÚBLICA MUNICIPAL EN EL MES DE FEBRERO 2015</v>
      </c>
      <c r="C4" s="21"/>
      <c r="D4" s="21"/>
      <c r="E4" s="21"/>
      <c r="F4" s="21"/>
      <c r="G4" s="21"/>
      <c r="H4" s="21"/>
      <c r="I4" s="21"/>
      <c r="J4" s="21"/>
      <c r="K4" s="21"/>
      <c r="L4" s="21"/>
      <c r="M4" s="21"/>
      <c r="N4" s="21"/>
      <c r="O4" s="21"/>
      <c r="P4" s="21"/>
      <c r="Q4" s="21"/>
      <c r="R4" s="21"/>
    </row>
    <row r="5" spans="1:18">
      <c r="A5" s="21" t="s">
        <v>94</v>
      </c>
      <c r="B5" s="21" t="str">
        <f>CONCATENATE("DE LOS ",DATOS!B23," REGISTROS EN EL MES ",Titulos!B1,", LAS 20 PRINCIPALES COLONIAS CON MAS REMISIONES SON LAS QUE SE REPRESENTAN EN LA GRAFICA, LA MAYORIA DE ESTAS REMISIONES FUERON REALIZADAS EN LA COLONIA ",DATOS!D22)</f>
        <v>DE LOS 527 REGISTROS EN EL MES DE FEBRERO 2015, LAS 20 PRINCIPALES COLONIAS CON MAS REMISIONES SON LAS QUE SE REPRESENTAN EN LA GRAFICA, LA MAYORIA DE ESTAS REMISIONES FUERON REALIZADAS EN LA COLONIA ZONA CENTRO</v>
      </c>
      <c r="C5" s="21"/>
      <c r="D5" s="21"/>
      <c r="E5" s="21"/>
      <c r="F5" s="21"/>
      <c r="G5" s="21"/>
      <c r="H5" s="21"/>
      <c r="I5" s="21"/>
      <c r="J5" s="21"/>
      <c r="K5" s="21"/>
      <c r="L5" s="21"/>
      <c r="M5" s="21"/>
      <c r="N5" s="21"/>
      <c r="O5" s="21"/>
      <c r="P5" s="21"/>
      <c r="Q5" s="21"/>
      <c r="R5" s="21"/>
    </row>
    <row r="6" spans="1:18">
      <c r="A6" s="21" t="s">
        <v>95</v>
      </c>
      <c r="B6" s="21" t="str">
        <f>CONCATENATE("ANALISIS DE REMISIONES DONDE EL ESTADO PSICOFISICO DEL DETENIDO ESTABA RELACIONADO CON ALGUN ESTADO DE EBRIEDAD O SUSTANCIAS TOXICAS REGISTRADOS EN LA DIRECCION DE SEGURIDAD PUBLICA MUNICIPAL DEL MES ",B1)</f>
        <v>ANALISIS DE REMISIONES DONDE EL ESTADO PSICOFISICO DEL DETENIDO ESTABA RELACIONADO CON ALGUN ESTADO DE EBRIEDAD O SUSTANCIAS TOXICAS REGISTRADOS EN LA DIRECCION DE SEGURIDAD PUBLICA MUNICIPAL DEL MES DE FEBRERO 2015</v>
      </c>
      <c r="C6" s="21"/>
      <c r="D6" s="21"/>
      <c r="E6" s="21"/>
      <c r="F6" s="21"/>
      <c r="G6" s="21"/>
      <c r="H6" s="21"/>
      <c r="I6" s="21"/>
      <c r="J6" s="21"/>
      <c r="K6" s="21"/>
      <c r="L6" s="21"/>
      <c r="M6" s="21"/>
      <c r="N6" s="21"/>
      <c r="O6" s="21"/>
      <c r="P6" s="21"/>
      <c r="Q6" s="21"/>
      <c r="R6" s="21"/>
    </row>
    <row r="7" spans="1:18">
      <c r="A7" s="21" t="s">
        <v>96</v>
      </c>
      <c r="B7" s="21" t="str">
        <f>CONCATENATE("ANALISIS POR TIPO DE REMISION REGISTRADAS EN SEGURIDAD PÚBLICA MUNICIPAL EN EL MES ",B1)</f>
        <v>ANALISIS POR TIPO DE REMISION REGISTRADAS EN SEGURIDAD PÚBLICA MUNICIPAL EN EL MES DE FEBRERO 2015</v>
      </c>
      <c r="C7" s="21"/>
      <c r="D7" s="21"/>
      <c r="E7" s="21"/>
      <c r="F7" s="21"/>
      <c r="G7" s="21"/>
      <c r="H7" s="21"/>
      <c r="I7" s="21"/>
      <c r="J7" s="21"/>
      <c r="K7" s="21"/>
      <c r="L7" s="21"/>
      <c r="M7" s="21"/>
      <c r="N7" s="21"/>
      <c r="O7" s="21"/>
      <c r="P7" s="21"/>
      <c r="Q7" s="21"/>
      <c r="R7" s="21"/>
    </row>
    <row r="8" spans="1:18">
      <c r="A8" s="21" t="s">
        <v>97</v>
      </c>
      <c r="B8" s="21" t="str">
        <f>CONCATENATE("ANALISIS DE REMISIONES POR EDADES Y ESTADO PSICOFISICO REGISTRADAS EN SEGURIDAD PÚBLICA MUNICIPAL EN EL MES ",B1)</f>
        <v>ANALISIS DE REMISIONES POR EDADES Y ESTADO PSICOFISICO REGISTRADAS EN SEGURIDAD PÚBLICA MUNICIPAL EN EL MES DE FEBRERO 2015</v>
      </c>
      <c r="C8" s="21"/>
      <c r="D8" s="21"/>
      <c r="E8" s="21"/>
      <c r="F8" s="21"/>
      <c r="G8" s="21"/>
      <c r="H8" s="21"/>
      <c r="I8" s="21"/>
      <c r="J8" s="21"/>
      <c r="K8" s="21"/>
      <c r="L8" s="21"/>
      <c r="M8" s="21"/>
      <c r="N8" s="21"/>
      <c r="O8" s="21"/>
      <c r="P8" s="21"/>
      <c r="Q8" s="21"/>
      <c r="R8" s="21"/>
    </row>
    <row r="9" spans="1:18">
      <c r="A9" s="21" t="s">
        <v>98</v>
      </c>
      <c r="B9" s="21" t="s">
        <v>74</v>
      </c>
      <c r="C9" s="21"/>
      <c r="D9" s="21"/>
      <c r="E9" s="21"/>
      <c r="F9" s="21"/>
      <c r="G9" s="21"/>
      <c r="H9" s="21"/>
      <c r="I9" s="21"/>
      <c r="J9" s="21"/>
      <c r="K9" s="21"/>
      <c r="L9" s="21"/>
      <c r="M9" s="21"/>
      <c r="N9" s="21"/>
      <c r="O9" s="21"/>
      <c r="P9" s="21"/>
      <c r="Q9" s="21"/>
      <c r="R9" s="21"/>
    </row>
    <row r="10" spans="1:18">
      <c r="A10" s="21" t="s">
        <v>99</v>
      </c>
      <c r="B10" s="21" t="str">
        <f>CONCATENATE("DE LOS ",DATOS!S27," REGISTROS RELACIONADOS CON UN ESTADO PSICOFÍSICO CON ALGÚN GRADO DE ALCOHOL O SUSTANCIA TOXICA, EL RANGO CON MAYOR DETENIDOS EN EL MES ",B1,", FUE DE ",B9," AÑOS")</f>
        <v>DE LOS 423 REGISTROS RELACIONADOS CON UN ESTADO PSICOFÍSICO CON ALGÚN GRADO DE ALCOHOL O SUSTANCIA TOXICA, EL RANGO CON MAYOR DETENIDOS EN EL MES DE FEBRERO 2015, FUE DE 19-24 AÑOS</v>
      </c>
      <c r="C10" s="21"/>
      <c r="D10" s="21"/>
      <c r="E10" s="21"/>
      <c r="F10" s="21"/>
      <c r="G10" s="21"/>
      <c r="H10" s="21"/>
      <c r="I10" s="21"/>
      <c r="J10" s="21"/>
      <c r="K10" s="21"/>
      <c r="L10" s="21"/>
      <c r="M10" s="21"/>
      <c r="N10" s="21"/>
      <c r="O10" s="21"/>
      <c r="P10" s="21"/>
      <c r="Q10" s="21"/>
      <c r="R10" s="21"/>
    </row>
    <row r="11" spans="1:18">
      <c r="A11" s="21" t="s">
        <v>100</v>
      </c>
      <c r="B11" s="21" t="str">
        <f>CONCATENATE("ANALISIS DE REMISIONES POR HORAS REGISTRADAS EN SEGURIDAD PÚBLICA MUNICIPAL EN EL MES ",B1)</f>
        <v>ANALISIS DE REMISIONES POR HORAS REGISTRADAS EN SEGURIDAD PÚBLICA MUNICIPAL EN EL MES DE FEBRERO 2015</v>
      </c>
      <c r="C11" s="21"/>
      <c r="D11" s="21"/>
      <c r="E11" s="21"/>
      <c r="F11" s="21"/>
      <c r="G11" s="21"/>
      <c r="H11" s="21"/>
      <c r="I11" s="21"/>
      <c r="J11" s="21"/>
      <c r="K11" s="21"/>
      <c r="L11" s="21"/>
      <c r="M11" s="21"/>
      <c r="N11" s="21"/>
      <c r="O11" s="21"/>
      <c r="P11" s="21"/>
      <c r="Q11" s="21"/>
      <c r="R11" s="21"/>
    </row>
    <row r="12" spans="1:18">
      <c r="A12" s="21" t="s">
        <v>102</v>
      </c>
      <c r="B12" s="21" t="s">
        <v>124</v>
      </c>
      <c r="C12" s="21"/>
      <c r="D12" s="21"/>
      <c r="E12" s="21"/>
      <c r="F12" s="21"/>
      <c r="G12" s="21"/>
      <c r="H12" s="21"/>
      <c r="I12" s="21"/>
      <c r="J12" s="21"/>
      <c r="K12" s="21"/>
      <c r="L12" s="21"/>
      <c r="M12" s="21"/>
      <c r="N12" s="21"/>
      <c r="O12" s="21"/>
      <c r="P12" s="21"/>
      <c r="Q12" s="21"/>
      <c r="R12" s="21"/>
    </row>
    <row r="13" spans="1:18">
      <c r="A13" s="21" t="s">
        <v>101</v>
      </c>
      <c r="B13" s="21" t="str">
        <f>CONCATENATE("DE LOS ",DATOS!B23," REGISTROS EN EL MES ",B1,", EL HORARIO EN EL CUAL HUBO MAS REMISIONES FUE DE LAS ",B12)</f>
        <v>DE LOS 527 REGISTROS EN EL MES DE FEBRERO 2015, EL HORARIO EN EL CUAL HUBO MAS REMISIONES FUE DE LAS 03:00 A LAS 03:59</v>
      </c>
      <c r="C13" s="21"/>
      <c r="D13" s="21"/>
      <c r="E13" s="21"/>
      <c r="F13" s="21"/>
      <c r="G13" s="21"/>
      <c r="H13" s="21"/>
      <c r="I13" s="21"/>
      <c r="J13" s="21"/>
      <c r="K13" s="21"/>
      <c r="L13" s="21"/>
      <c r="M13" s="21"/>
      <c r="N13" s="21"/>
      <c r="O13" s="21"/>
      <c r="P13" s="21"/>
      <c r="Q13" s="21"/>
      <c r="R13" s="21"/>
    </row>
    <row r="14" spans="1:18">
      <c r="A14" s="21" t="s">
        <v>103</v>
      </c>
      <c r="B14" s="21" t="str">
        <f>CONCATENATE("ANALISIS DE REMISIONES RELACIONADAS CON ALGUN GRADO DE ALCOHOL Y O SUSTANCIAS TOXICAS POR HORA REGISTRADAS EN SEGURIDAD PÚBLICA MUNICIPAL EN EL MES ",B1)</f>
        <v>ANALISIS DE REMISIONES RELACIONADAS CON ALGUN GRADO DE ALCOHOL Y O SUSTANCIAS TOXICAS POR HORA REGISTRADAS EN SEGURIDAD PÚBLICA MUNICIPAL EN EL MES DE FEBRERO 2015</v>
      </c>
      <c r="C14" s="21"/>
      <c r="D14" s="21"/>
      <c r="E14" s="21"/>
      <c r="F14" s="21"/>
      <c r="G14" s="21"/>
      <c r="H14" s="21"/>
      <c r="I14" s="21"/>
      <c r="J14" s="21"/>
      <c r="K14" s="21"/>
      <c r="L14" s="21"/>
      <c r="M14" s="21"/>
      <c r="N14" s="21"/>
      <c r="O14" s="21"/>
      <c r="P14" s="21"/>
      <c r="Q14" s="21"/>
      <c r="R14" s="21"/>
    </row>
    <row r="15" spans="1:18">
      <c r="A15" s="21" t="s">
        <v>104</v>
      </c>
      <c r="B15" s="21" t="s">
        <v>124</v>
      </c>
      <c r="C15" s="21"/>
      <c r="D15" s="21"/>
      <c r="E15" s="21"/>
      <c r="F15" s="21"/>
      <c r="G15" s="21"/>
      <c r="H15" s="21"/>
      <c r="I15" s="21"/>
      <c r="J15" s="21"/>
      <c r="K15" s="21"/>
      <c r="L15" s="21"/>
      <c r="M15" s="21"/>
      <c r="N15" s="21"/>
      <c r="O15" s="21"/>
      <c r="P15" s="21"/>
      <c r="Q15" s="21"/>
      <c r="R15" s="21"/>
    </row>
    <row r="16" spans="1:18">
      <c r="A16" s="21" t="s">
        <v>105</v>
      </c>
      <c r="B16" s="21" t="str">
        <f>CONCATENATE("DE LOS ",DATOS!S27," REGISTROS EN EL MES ",B1,", RELACIONADAS CON ALGUN GRADO DE ALCOHOL Y O SUSTANCIAS TOXICAS EL HORARIO CON MAS REMICIONES FUE DEL LAS ",B15)</f>
        <v>DE LOS 423 REGISTROS EN EL MES DE FEBRERO 2015, RELACIONADAS CON ALGUN GRADO DE ALCOHOL Y O SUSTANCIAS TOXICAS EL HORARIO CON MAS REMICIONES FUE DEL LAS 03:00 A LAS 03:59</v>
      </c>
      <c r="C16" s="21"/>
      <c r="D16" s="21"/>
      <c r="E16" s="21"/>
      <c r="F16" s="21"/>
      <c r="G16" s="21"/>
      <c r="H16" s="21"/>
      <c r="I16" s="21"/>
      <c r="J16" s="21"/>
      <c r="K16" s="21"/>
      <c r="L16" s="21"/>
      <c r="M16" s="21"/>
      <c r="N16" s="21"/>
      <c r="O16" s="21"/>
      <c r="P16" s="21"/>
      <c r="Q16" s="21"/>
      <c r="R16" s="21"/>
    </row>
    <row r="17" spans="1:18">
      <c r="A17" s="21" t="s">
        <v>110</v>
      </c>
      <c r="B17" s="22" t="str">
        <f>CONCATENATE("ANALISIS DE REMISIONES RALACIONADAS CON ROBO POR DIA DE LA SEMANA REGISTRADAS EN SEGURIDAD PÚBLICA MUNICIPAL EN EL MES ",B1)</f>
        <v>ANALISIS DE REMISIONES RALACIONADAS CON ROBO POR DIA DE LA SEMANA REGISTRADAS EN SEGURIDAD PÚBLICA MUNICIPAL EN EL MES DE FEBRERO 2015</v>
      </c>
      <c r="C17" s="21"/>
      <c r="D17" s="21"/>
      <c r="E17" s="21"/>
      <c r="F17" s="21"/>
      <c r="G17" s="21"/>
      <c r="H17" s="21"/>
      <c r="I17" s="21"/>
      <c r="J17" s="21"/>
      <c r="K17" s="21"/>
      <c r="L17" s="21"/>
      <c r="M17" s="21"/>
      <c r="N17" s="21"/>
      <c r="O17" s="21"/>
      <c r="P17" s="21"/>
      <c r="Q17" s="21"/>
      <c r="R17" s="21"/>
    </row>
    <row r="18" spans="1:18">
      <c r="A18" s="21" t="s">
        <v>111</v>
      </c>
      <c r="B18" s="21" t="s">
        <v>123</v>
      </c>
      <c r="C18" s="21"/>
      <c r="D18" s="21"/>
      <c r="E18" s="21"/>
      <c r="F18" s="21"/>
      <c r="G18" s="21"/>
      <c r="H18" s="21"/>
      <c r="I18" s="21"/>
      <c r="J18" s="21"/>
      <c r="K18" s="21"/>
      <c r="L18" s="21"/>
      <c r="M18" s="21"/>
      <c r="N18" s="21"/>
      <c r="O18" s="21"/>
      <c r="P18" s="21"/>
      <c r="Q18" s="21"/>
      <c r="R18" s="21"/>
    </row>
    <row r="19" spans="1:18">
      <c r="A19" s="21" t="s">
        <v>112</v>
      </c>
      <c r="B19" s="21" t="str">
        <f>CONCATENATE("DE LOS ",DATOS!V10," REGISTROS RELACIONADOS CON ROBOS DE EL MES ",Titulos!B1," EL DIA ",Titulos!B18," FUE EL DE MAYOR INCIDENCIA.")</f>
        <v>DE LOS 41 REGISTROS RELACIONADOS CON ROBOS DE EL MES DE FEBRERO 2015 EL DIA JUEVES FUE EL DE MAYOR INCIDENCIA.</v>
      </c>
      <c r="C19" s="21"/>
      <c r="D19" s="21"/>
      <c r="E19" s="21"/>
      <c r="F19" s="21"/>
      <c r="G19" s="21"/>
      <c r="H19" s="21"/>
      <c r="I19" s="21"/>
      <c r="J19" s="21"/>
      <c r="K19" s="21"/>
      <c r="L19" s="21"/>
      <c r="M19" s="21"/>
      <c r="N19" s="21"/>
      <c r="O19" s="21"/>
      <c r="P19" s="21"/>
      <c r="Q19" s="21"/>
      <c r="R19" s="21"/>
    </row>
    <row r="20" spans="1:18">
      <c r="A20" s="21" t="s">
        <v>113</v>
      </c>
      <c r="B20" s="21" t="str">
        <f>CONCATENATE("ANALISIS DE REMISIONES POR ROBO REGISTRADAS EN SEGURIDAD PÚBLICA MUNICIPAL EN EL MES ",B1)</f>
        <v>ANALISIS DE REMISIONES POR ROBO REGISTRADAS EN SEGURIDAD PÚBLICA MUNICIPAL EN EL MES DE FEBRERO 2015</v>
      </c>
      <c r="C20" s="21"/>
      <c r="D20" s="21"/>
      <c r="E20" s="21"/>
      <c r="F20" s="21"/>
      <c r="G20" s="21"/>
      <c r="H20" s="21"/>
      <c r="I20" s="21"/>
      <c r="J20" s="21"/>
      <c r="K20" s="21"/>
      <c r="L20" s="21"/>
      <c r="M20" s="21"/>
      <c r="N20" s="21"/>
      <c r="O20" s="21"/>
      <c r="P20" s="21"/>
      <c r="Q20" s="21"/>
      <c r="R20" s="21"/>
    </row>
    <row r="21" spans="1:18">
      <c r="A21" s="21"/>
      <c r="B21" s="21"/>
      <c r="C21" s="21"/>
      <c r="D21" s="21"/>
      <c r="E21" s="21"/>
      <c r="F21" s="21"/>
      <c r="G21" s="21"/>
      <c r="H21" s="21"/>
      <c r="I21" s="21"/>
      <c r="J21" s="21"/>
      <c r="K21" s="21"/>
      <c r="L21" s="21"/>
      <c r="M21" s="21"/>
      <c r="N21" s="21"/>
      <c r="O21" s="21"/>
      <c r="P21" s="21"/>
      <c r="Q21" s="21"/>
      <c r="R21" s="21"/>
    </row>
    <row r="22" spans="1:18">
      <c r="A22" s="21"/>
      <c r="B22" s="21"/>
      <c r="C22" s="21"/>
      <c r="D22" s="21"/>
      <c r="E22" s="21"/>
      <c r="F22" s="21"/>
      <c r="G22" s="21"/>
      <c r="H22" s="21"/>
      <c r="I22" s="21"/>
      <c r="J22" s="21"/>
      <c r="K22" s="21"/>
      <c r="L22" s="21"/>
      <c r="M22" s="21"/>
      <c r="N22" s="21"/>
      <c r="O22" s="21"/>
      <c r="P22" s="21"/>
      <c r="Q22" s="21"/>
      <c r="R22" s="21"/>
    </row>
    <row r="23" spans="1:18">
      <c r="A23" s="21"/>
      <c r="B23" s="21"/>
      <c r="C23" s="21"/>
      <c r="D23" s="21"/>
      <c r="E23" s="21"/>
      <c r="F23" s="21"/>
      <c r="G23" s="21"/>
      <c r="H23" s="21"/>
      <c r="I23" s="21"/>
      <c r="J23" s="21"/>
      <c r="K23" s="21"/>
      <c r="L23" s="21"/>
      <c r="M23" s="21"/>
      <c r="N23" s="21"/>
      <c r="O23" s="21"/>
      <c r="P23" s="21"/>
      <c r="Q23" s="21"/>
      <c r="R23" s="21"/>
    </row>
    <row r="24" spans="1:18">
      <c r="A24" s="21"/>
      <c r="B24" s="21"/>
      <c r="C24" s="21"/>
      <c r="D24" s="21"/>
      <c r="E24" s="21"/>
      <c r="F24" s="21"/>
      <c r="G24" s="21"/>
      <c r="H24" s="21"/>
      <c r="I24" s="21"/>
      <c r="J24" s="21"/>
      <c r="K24" s="21"/>
      <c r="L24" s="21"/>
      <c r="M24" s="21"/>
      <c r="N24" s="21"/>
      <c r="O24" s="21"/>
      <c r="P24" s="21"/>
      <c r="Q24" s="21"/>
      <c r="R24" s="21"/>
    </row>
    <row r="25" spans="1:18">
      <c r="A25" s="21"/>
      <c r="B25" s="21"/>
      <c r="C25" s="21"/>
      <c r="D25" s="21"/>
      <c r="E25" s="21"/>
      <c r="F25" s="21"/>
      <c r="G25" s="21"/>
      <c r="H25" s="21"/>
      <c r="I25" s="21"/>
      <c r="J25" s="21"/>
      <c r="K25" s="21"/>
      <c r="L25" s="21"/>
      <c r="M25" s="21"/>
      <c r="N25" s="21"/>
      <c r="O25" s="21"/>
      <c r="P25" s="21"/>
      <c r="Q25" s="21"/>
      <c r="R25" s="21"/>
    </row>
    <row r="26" spans="1:18">
      <c r="A26" s="21"/>
      <c r="B26" s="21"/>
      <c r="C26" s="21"/>
      <c r="D26" s="21"/>
      <c r="E26" s="21"/>
      <c r="F26" s="21"/>
      <c r="G26" s="21"/>
      <c r="H26" s="21"/>
      <c r="I26" s="21"/>
      <c r="J26" s="21"/>
      <c r="K26" s="21"/>
      <c r="L26" s="21"/>
      <c r="M26" s="21"/>
      <c r="N26" s="21"/>
      <c r="O26" s="21"/>
      <c r="P26" s="21"/>
      <c r="Q26" s="21"/>
      <c r="R26" s="21"/>
    </row>
    <row r="27" spans="1:18">
      <c r="A27" s="21"/>
      <c r="B27" s="21"/>
      <c r="C27" s="21"/>
      <c r="D27" s="21"/>
      <c r="E27" s="21"/>
      <c r="F27" s="21"/>
      <c r="G27" s="21"/>
      <c r="H27" s="21"/>
      <c r="I27" s="21"/>
      <c r="J27" s="21"/>
      <c r="K27" s="21"/>
      <c r="L27" s="21"/>
      <c r="M27" s="21"/>
      <c r="N27" s="21"/>
      <c r="O27" s="21"/>
      <c r="P27" s="21"/>
      <c r="Q27" s="21"/>
      <c r="R27" s="21"/>
    </row>
    <row r="28" spans="1:18">
      <c r="A28" s="21"/>
      <c r="B28" s="21"/>
      <c r="C28" s="21"/>
      <c r="D28" s="21"/>
      <c r="E28" s="21"/>
      <c r="F28" s="21"/>
      <c r="G28" s="21"/>
      <c r="H28" s="21"/>
      <c r="I28" s="21"/>
      <c r="J28" s="21"/>
      <c r="K28" s="21"/>
      <c r="L28" s="21"/>
      <c r="M28" s="21"/>
      <c r="N28" s="21"/>
      <c r="O28" s="21"/>
      <c r="P28" s="21"/>
      <c r="Q28" s="21"/>
      <c r="R28" s="21"/>
    </row>
    <row r="29" spans="1:18">
      <c r="A29" s="21"/>
      <c r="B29" s="21"/>
      <c r="C29" s="21"/>
      <c r="D29" s="21"/>
      <c r="E29" s="21"/>
      <c r="F29" s="21"/>
      <c r="G29" s="21"/>
      <c r="H29" s="21"/>
      <c r="I29" s="21"/>
      <c r="J29" s="21"/>
      <c r="K29" s="21"/>
      <c r="L29" s="21"/>
      <c r="M29" s="21"/>
      <c r="N29" s="21"/>
      <c r="O29" s="21"/>
      <c r="P29" s="21"/>
      <c r="Q29" s="21"/>
      <c r="R29" s="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2</vt:i4>
      </vt:variant>
      <vt:variant>
        <vt:lpstr>Gráficos</vt:lpstr>
      </vt:variant>
      <vt:variant>
        <vt:i4>9</vt:i4>
      </vt:variant>
      <vt:variant>
        <vt:lpstr>Rangos con nombre</vt:lpstr>
      </vt:variant>
      <vt:variant>
        <vt:i4>1</vt:i4>
      </vt:variant>
    </vt:vector>
  </HeadingPairs>
  <TitlesOfParts>
    <vt:vector size="12" baseType="lpstr">
      <vt:lpstr>DATOS</vt:lpstr>
      <vt:lpstr>Titulos</vt:lpstr>
      <vt:lpstr>DELITOS</vt:lpstr>
      <vt:lpstr>COLONIAS</vt:lpstr>
      <vt:lpstr>ESTADO</vt:lpstr>
      <vt:lpstr>TIPO</vt:lpstr>
      <vt:lpstr>EDADES</vt:lpstr>
      <vt:lpstr>HORARIOS</vt:lpstr>
      <vt:lpstr>HORARIOS Alchool</vt:lpstr>
      <vt:lpstr>ROBO DIAS</vt:lpstr>
      <vt:lpstr>ROBO</vt:lpstr>
      <vt:lpstr>matriz</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uane</dc:creator>
  <cp:lastModifiedBy>Sandra</cp:lastModifiedBy>
  <cp:lastPrinted>2014-12-01T16:43:44Z</cp:lastPrinted>
  <dcterms:created xsi:type="dcterms:W3CDTF">2012-07-06T14:43:55Z</dcterms:created>
  <dcterms:modified xsi:type="dcterms:W3CDTF">2015-03-05T18:37:56Z</dcterms:modified>
</cp:coreProperties>
</file>