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 PC\Desktop\Areli\ADMINISTRACIÓN\INFORMES DE ACCESO A LA INFORMACION\2022\1 TRIMESTRE\CALENDARIO IPO\"/>
    </mc:Choice>
  </mc:AlternateContent>
  <xr:revisionPtr revIDLastSave="0" documentId="13_ncr:1_{7DEB9772-AB53-4265-B0EB-3C182553EF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ESTR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S28" i="1"/>
  <c r="K27" i="1" l="1"/>
  <c r="S27" i="1" s="1"/>
  <c r="T27" i="1" s="1"/>
  <c r="L26" i="1"/>
  <c r="K26" i="1"/>
  <c r="S26" i="1" s="1"/>
  <c r="T26" i="1" s="1"/>
  <c r="S25" i="1"/>
  <c r="T25" i="1" s="1"/>
  <c r="K24" i="1"/>
  <c r="J24" i="1"/>
  <c r="K23" i="1"/>
  <c r="S23" i="1" s="1"/>
  <c r="T23" i="1" s="1"/>
  <c r="S22" i="1"/>
  <c r="T22" i="1" s="1"/>
  <c r="T21" i="1"/>
  <c r="S21" i="1"/>
  <c r="M20" i="1"/>
  <c r="S20" i="1" s="1"/>
  <c r="T20" i="1" s="1"/>
  <c r="S19" i="1"/>
  <c r="T19" i="1" s="1"/>
  <c r="S18" i="1"/>
  <c r="T18" i="1" s="1"/>
  <c r="S24" i="1" l="1"/>
  <c r="T24" i="1" s="1"/>
</calcChain>
</file>

<file path=xl/sharedStrings.xml><?xml version="1.0" encoding="utf-8"?>
<sst xmlns="http://schemas.openxmlformats.org/spreadsheetml/2006/main" count="94" uniqueCount="69">
  <si>
    <t>Beneficiario</t>
  </si>
  <si>
    <t>Departamento</t>
  </si>
  <si>
    <t>Lugar</t>
  </si>
  <si>
    <t>Fecha/Período</t>
  </si>
  <si>
    <t>Motivo</t>
  </si>
  <si>
    <t>Hotel pagado directo</t>
  </si>
  <si>
    <t>Hospedaje</t>
  </si>
  <si>
    <t>Alimentación</t>
  </si>
  <si>
    <t>Combustible</t>
  </si>
  <si>
    <t>Cuotas/Peajes</t>
  </si>
  <si>
    <t>Taxi</t>
  </si>
  <si>
    <t>Autobus</t>
  </si>
  <si>
    <t>Otro/Estacionamiento</t>
  </si>
  <si>
    <t>Otro/ Renta de Vehículo</t>
  </si>
  <si>
    <t>Transporte Aereo</t>
  </si>
  <si>
    <t>Total Viaticos</t>
  </si>
  <si>
    <t>Monclova, Coahuila</t>
  </si>
  <si>
    <t>ok</t>
  </si>
  <si>
    <t>Emmanuel Urbina Ibarra</t>
  </si>
  <si>
    <t>Servidor público  responsable de generar la información:</t>
  </si>
  <si>
    <t>Analista Administrativo de la Comisión Ejecutiva Estatal de Atención a Víctimas</t>
  </si>
  <si>
    <t>Fecha de actualización y/o validación: 31 de diciembre del 2021</t>
  </si>
  <si>
    <t xml:space="preserve">Areli Yazmin Martinez Gonzalez </t>
  </si>
  <si>
    <t>Areli Yazmin Martinez Gonzalez</t>
  </si>
  <si>
    <t>Fecha de actualización y/o validación: 04 de abril de 2022</t>
  </si>
  <si>
    <t xml:space="preserve">Fecha de Transferencia </t>
  </si>
  <si>
    <t>Fecha de Comprobación</t>
  </si>
  <si>
    <t>Total de Transferencia</t>
  </si>
  <si>
    <t>Diferencia para deposito</t>
  </si>
  <si>
    <t>Comprobado</t>
  </si>
  <si>
    <t xml:space="preserve">Magdalena López Valdez </t>
  </si>
  <si>
    <t xml:space="preserve">Presidenta </t>
  </si>
  <si>
    <t xml:space="preserve">Ciudad de México </t>
  </si>
  <si>
    <t>De 13 al 14 de enero de 2022</t>
  </si>
  <si>
    <t xml:space="preserve">Reunion con la comisionada nacional de la CEAV, para diversos temas de la recomendación 10 VG/2018 CNDH y firmas de convenio </t>
  </si>
  <si>
    <t>Syomara Leticia Garza Guajardo</t>
  </si>
  <si>
    <t>Asesoria Juridica</t>
  </si>
  <si>
    <t>Acuña, Coahuila</t>
  </si>
  <si>
    <t>01 de febrero de 2022</t>
  </si>
  <si>
    <t>Diligencia para notificacion al Sr. Antonio Huerta</t>
  </si>
  <si>
    <t xml:space="preserve">Torreón, Coahuila </t>
  </si>
  <si>
    <t>04 de febrero de 2022</t>
  </si>
  <si>
    <t>Reunión con el alcalde de Torreón; Román Alberto Cepeda González, y otras instituciónes del estado, para la conformación de la unidad de derechos humanos en torreón</t>
  </si>
  <si>
    <t>San Pedro, Coahuila</t>
  </si>
  <si>
    <t>10 de febrero de 2022</t>
  </si>
  <si>
    <t>Juicio oral de Causa 169/2020</t>
  </si>
  <si>
    <t>Gustavo Flores Nieto</t>
  </si>
  <si>
    <t>Del 14 al 16 de febrero de 2022</t>
  </si>
  <si>
    <t>Acompañamiento a victimas</t>
  </si>
  <si>
    <t>Piedras Negras, Acuña y Allende Coahuila</t>
  </si>
  <si>
    <t>Del 14 al 17 de Febrero de 2022</t>
  </si>
  <si>
    <t>Briga de toma de muestras a familiares de personas desaparecidas</t>
  </si>
  <si>
    <t>Atziri Azeneth Herrera Valero</t>
  </si>
  <si>
    <t>Atención Inmediata</t>
  </si>
  <si>
    <t>Parras de la Fuente, Coahuila</t>
  </si>
  <si>
    <t>Del 23 al 25 de Febrero de 2022</t>
  </si>
  <si>
    <t>Acompañamiento a familia en operativo de búsqueda</t>
  </si>
  <si>
    <t>Monica del Carmen Gutierrez Guerrero</t>
  </si>
  <si>
    <t>Brigada de toma de muestras del CRIH</t>
  </si>
  <si>
    <t>Elizabeth Alfaro Quintero</t>
  </si>
  <si>
    <t>Del 21 al 23 de marzo de 2022</t>
  </si>
  <si>
    <t>Jornada de toma de muestras geneticas</t>
  </si>
  <si>
    <t>Margarita del Carmen Perez Guerrero</t>
  </si>
  <si>
    <t>Registro</t>
  </si>
  <si>
    <t>Brigada de toma de muestras referenciales</t>
  </si>
  <si>
    <t>Brisa Haydee Lopez Villalobos</t>
  </si>
  <si>
    <t>Quimicas del rey</t>
  </si>
  <si>
    <t>01 de abril de 2022</t>
  </si>
  <si>
    <t>Diligencia con victima en quimicas  del 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</si>
</sst>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4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9999FF"/>
      <name val="Calibri"/>
      <family val="2"/>
      <scheme val="minor"/>
    </font>
    <font>
      <sz val="11"/>
      <color rgb="FF9999FF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43" fontId="0" fillId="0" borderId="1" xfId="1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Fill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top"/>
    </xf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2</xdr:col>
      <xdr:colOff>766762</xdr:colOff>
      <xdr:row>7</xdr:row>
      <xdr:rowOff>53975</xdr:rowOff>
    </xdr:to>
    <xdr:pic>
      <xdr:nvPicPr>
        <xdr:cNvPr id="2" name="Imagen 1" descr="C:\Users\Margarita\Desktop\Logo CEAV Finalop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2195512" cy="1492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8</xdr:row>
      <xdr:rowOff>19050</xdr:rowOff>
    </xdr:from>
    <xdr:to>
      <xdr:col>2</xdr:col>
      <xdr:colOff>633412</xdr:colOff>
      <xdr:row>14</xdr:row>
      <xdr:rowOff>177800</xdr:rowOff>
    </xdr:to>
    <xdr:pic>
      <xdr:nvPicPr>
        <xdr:cNvPr id="3" name="Imagen 2" descr="C:\Users\Margarita\Desktop\Logo CEAV Finalop1.png">
          <a:extLst>
            <a:ext uri="{FF2B5EF4-FFF2-40B4-BE49-F238E27FC236}">
              <a16:creationId xmlns:a16="http://schemas.microsoft.com/office/drawing/2014/main" id="{5789BFF8-F14C-49AE-ABB5-5E62DF9C1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3550"/>
          <a:ext cx="2195512" cy="1492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28"/>
  <sheetViews>
    <sheetView tabSelected="1" topLeftCell="A9" workbookViewId="0">
      <pane xSplit="3" ySplit="9" topLeftCell="H18" activePane="bottomRight" state="frozen"/>
      <selection activeCell="A9" sqref="A9"/>
      <selection pane="topRight" activeCell="D9" sqref="D9"/>
      <selection pane="bottomLeft" activeCell="A11" sqref="A11"/>
      <selection pane="bottomRight" activeCell="U28" sqref="U28"/>
    </sheetView>
  </sheetViews>
  <sheetFormatPr baseColWidth="10" defaultRowHeight="15" x14ac:dyDescent="0.25"/>
  <cols>
    <col min="1" max="2" width="11.85546875" customWidth="1"/>
    <col min="3" max="3" width="35.7109375" bestFit="1" customWidth="1"/>
    <col min="4" max="4" width="30.7109375" customWidth="1"/>
    <col min="5" max="5" width="47" customWidth="1"/>
    <col min="6" max="6" width="28.5703125" bestFit="1" customWidth="1"/>
    <col min="7" max="7" width="61.140625" bestFit="1" customWidth="1"/>
    <col min="8" max="8" width="14.42578125" customWidth="1"/>
    <col min="9" max="9" width="14.5703125" customWidth="1"/>
    <col min="10" max="10" width="13.28515625" customWidth="1"/>
    <col min="11" max="11" width="13.7109375" customWidth="1"/>
    <col min="12" max="12" width="12.7109375" customWidth="1"/>
    <col min="13" max="13" width="13.85546875" customWidth="1"/>
    <col min="14" max="15" width="11.85546875" customWidth="1"/>
    <col min="16" max="16" width="21.140625" customWidth="1"/>
    <col min="17" max="17" width="16.42578125" customWidth="1"/>
    <col min="18" max="19" width="11.85546875" customWidth="1"/>
    <col min="20" max="20" width="17" customWidth="1"/>
    <col min="21" max="21" width="14.7109375" customWidth="1"/>
  </cols>
  <sheetData>
    <row r="3" spans="4:5" ht="18.75" x14ac:dyDescent="0.3">
      <c r="E3" s="1" t="s">
        <v>21</v>
      </c>
    </row>
    <row r="4" spans="4:5" ht="18.75" x14ac:dyDescent="0.3">
      <c r="E4" s="1" t="s">
        <v>19</v>
      </c>
    </row>
    <row r="5" spans="4:5" ht="18.75" x14ac:dyDescent="0.3">
      <c r="E5" s="1" t="s">
        <v>22</v>
      </c>
    </row>
    <row r="6" spans="4:5" ht="18.75" x14ac:dyDescent="0.3">
      <c r="E6" s="1" t="s">
        <v>20</v>
      </c>
    </row>
    <row r="10" spans="4:5" ht="18.75" x14ac:dyDescent="0.3">
      <c r="D10" s="2" t="s">
        <v>24</v>
      </c>
    </row>
    <row r="11" spans="4:5" ht="18.75" x14ac:dyDescent="0.3">
      <c r="D11" s="2" t="s">
        <v>19</v>
      </c>
    </row>
    <row r="12" spans="4:5" ht="18.75" x14ac:dyDescent="0.3">
      <c r="D12" s="2" t="s">
        <v>23</v>
      </c>
    </row>
    <row r="13" spans="4:5" ht="18.75" x14ac:dyDescent="0.3">
      <c r="D13" s="2" t="s">
        <v>20</v>
      </c>
    </row>
    <row r="14" spans="4:5" x14ac:dyDescent="0.25">
      <c r="D14" s="3"/>
    </row>
    <row r="17" spans="1:21" s="13" customFormat="1" ht="38.25" x14ac:dyDescent="0.25">
      <c r="A17" s="4" t="s">
        <v>25</v>
      </c>
      <c r="B17" s="4" t="s">
        <v>26</v>
      </c>
      <c r="C17" s="5" t="s">
        <v>0</v>
      </c>
      <c r="D17" s="5" t="s">
        <v>1</v>
      </c>
      <c r="E17" s="5" t="s">
        <v>2</v>
      </c>
      <c r="F17" s="5" t="s">
        <v>3</v>
      </c>
      <c r="G17" s="5" t="s">
        <v>4</v>
      </c>
      <c r="H17" s="6" t="s">
        <v>27</v>
      </c>
      <c r="I17" s="6" t="s">
        <v>5</v>
      </c>
      <c r="J17" s="6" t="s">
        <v>6</v>
      </c>
      <c r="K17" s="6" t="s">
        <v>7</v>
      </c>
      <c r="L17" s="6" t="s">
        <v>8</v>
      </c>
      <c r="M17" s="6" t="s">
        <v>9</v>
      </c>
      <c r="N17" s="6" t="s">
        <v>10</v>
      </c>
      <c r="O17" s="6" t="s">
        <v>11</v>
      </c>
      <c r="P17" s="6" t="s">
        <v>12</v>
      </c>
      <c r="Q17" s="6" t="s">
        <v>13</v>
      </c>
      <c r="R17" s="6" t="s">
        <v>14</v>
      </c>
      <c r="S17" s="6" t="s">
        <v>15</v>
      </c>
      <c r="T17" s="6" t="s">
        <v>28</v>
      </c>
      <c r="U17" s="5" t="s">
        <v>29</v>
      </c>
    </row>
    <row r="18" spans="1:21" s="12" customFormat="1" ht="30" x14ac:dyDescent="0.25">
      <c r="A18" s="7">
        <v>44588</v>
      </c>
      <c r="B18" s="7">
        <v>44594</v>
      </c>
      <c r="C18" s="18" t="s">
        <v>30</v>
      </c>
      <c r="D18" s="8" t="s">
        <v>31</v>
      </c>
      <c r="E18" s="9" t="s">
        <v>32</v>
      </c>
      <c r="F18" s="9" t="s">
        <v>33</v>
      </c>
      <c r="G18" s="9" t="s">
        <v>34</v>
      </c>
      <c r="H18" s="10">
        <v>6323</v>
      </c>
      <c r="I18" s="10">
        <v>1214</v>
      </c>
      <c r="J18" s="10"/>
      <c r="K18" s="10">
        <v>1356</v>
      </c>
      <c r="L18" s="10"/>
      <c r="M18" s="10">
        <v>460</v>
      </c>
      <c r="N18" s="10"/>
      <c r="O18" s="10"/>
      <c r="P18" s="10"/>
      <c r="Q18" s="10"/>
      <c r="R18" s="10">
        <v>3293</v>
      </c>
      <c r="S18" s="10">
        <f>R18+M18+K18+I18</f>
        <v>6323</v>
      </c>
      <c r="T18" s="10">
        <f>S18-H18</f>
        <v>0</v>
      </c>
      <c r="U18" s="11" t="s">
        <v>17</v>
      </c>
    </row>
    <row r="19" spans="1:21" s="12" customFormat="1" x14ac:dyDescent="0.25">
      <c r="A19" s="7">
        <v>44593</v>
      </c>
      <c r="B19" s="7">
        <v>44594</v>
      </c>
      <c r="C19" s="18" t="s">
        <v>35</v>
      </c>
      <c r="D19" s="8" t="s">
        <v>36</v>
      </c>
      <c r="E19" s="8" t="s">
        <v>37</v>
      </c>
      <c r="F19" s="8" t="s">
        <v>38</v>
      </c>
      <c r="G19" s="9" t="s">
        <v>39</v>
      </c>
      <c r="H19" s="10">
        <v>698.06</v>
      </c>
      <c r="I19" s="10"/>
      <c r="J19" s="10"/>
      <c r="K19" s="10">
        <v>218</v>
      </c>
      <c r="L19" s="10">
        <v>480.06</v>
      </c>
      <c r="M19" s="10"/>
      <c r="N19" s="10"/>
      <c r="O19" s="10"/>
      <c r="P19" s="10"/>
      <c r="Q19" s="10"/>
      <c r="R19" s="10"/>
      <c r="S19" s="10">
        <f>L19+K19</f>
        <v>698.06</v>
      </c>
      <c r="T19" s="10">
        <f>S19-H19</f>
        <v>0</v>
      </c>
      <c r="U19" s="11" t="s">
        <v>17</v>
      </c>
    </row>
    <row r="20" spans="1:21" s="12" customFormat="1" ht="45" x14ac:dyDescent="0.25">
      <c r="A20" s="7">
        <v>44595</v>
      </c>
      <c r="B20" s="7">
        <v>44596</v>
      </c>
      <c r="C20" s="18" t="s">
        <v>30</v>
      </c>
      <c r="D20" s="8" t="s">
        <v>31</v>
      </c>
      <c r="E20" s="9" t="s">
        <v>40</v>
      </c>
      <c r="F20" s="9" t="s">
        <v>41</v>
      </c>
      <c r="G20" s="9" t="s">
        <v>42</v>
      </c>
      <c r="H20" s="10">
        <v>2000</v>
      </c>
      <c r="I20" s="10"/>
      <c r="J20" s="10"/>
      <c r="K20" s="10">
        <v>834.9</v>
      </c>
      <c r="L20" s="10">
        <v>959.6</v>
      </c>
      <c r="M20" s="10">
        <f>143+143+81</f>
        <v>367</v>
      </c>
      <c r="N20" s="10"/>
      <c r="O20" s="10"/>
      <c r="P20" s="10"/>
      <c r="Q20" s="10"/>
      <c r="R20" s="10"/>
      <c r="S20" s="10">
        <f>M20+L20+K20</f>
        <v>2161.5</v>
      </c>
      <c r="T20" s="10">
        <f>S20-H20</f>
        <v>161.5</v>
      </c>
      <c r="U20" s="11" t="s">
        <v>17</v>
      </c>
    </row>
    <row r="21" spans="1:21" s="12" customFormat="1" x14ac:dyDescent="0.25">
      <c r="A21" s="7">
        <v>44603</v>
      </c>
      <c r="B21" s="7">
        <v>44603</v>
      </c>
      <c r="C21" s="18" t="s">
        <v>18</v>
      </c>
      <c r="D21" s="8" t="s">
        <v>36</v>
      </c>
      <c r="E21" s="8" t="s">
        <v>43</v>
      </c>
      <c r="F21" s="8" t="s">
        <v>44</v>
      </c>
      <c r="G21" s="8" t="s">
        <v>45</v>
      </c>
      <c r="H21" s="10">
        <v>277</v>
      </c>
      <c r="I21" s="10"/>
      <c r="J21" s="10"/>
      <c r="K21" s="10"/>
      <c r="L21" s="10">
        <v>277</v>
      </c>
      <c r="M21" s="10"/>
      <c r="N21" s="10"/>
      <c r="O21" s="10"/>
      <c r="P21" s="10"/>
      <c r="Q21" s="10"/>
      <c r="R21" s="10"/>
      <c r="S21" s="10">
        <f>L21</f>
        <v>277</v>
      </c>
      <c r="T21" s="10">
        <f>H21-L21</f>
        <v>0</v>
      </c>
      <c r="U21" s="11" t="s">
        <v>17</v>
      </c>
    </row>
    <row r="22" spans="1:21" s="12" customFormat="1" x14ac:dyDescent="0.25">
      <c r="A22" s="7">
        <v>44606</v>
      </c>
      <c r="B22" s="7">
        <v>44631</v>
      </c>
      <c r="C22" s="18" t="s">
        <v>46</v>
      </c>
      <c r="D22" s="8" t="s">
        <v>36</v>
      </c>
      <c r="E22" s="8" t="s">
        <v>16</v>
      </c>
      <c r="F22" s="8" t="s">
        <v>47</v>
      </c>
      <c r="G22" s="8" t="s">
        <v>48</v>
      </c>
      <c r="H22" s="10">
        <v>3449</v>
      </c>
      <c r="I22" s="10"/>
      <c r="J22" s="10"/>
      <c r="K22" s="10"/>
      <c r="L22" s="10">
        <v>600</v>
      </c>
      <c r="M22" s="10"/>
      <c r="N22" s="10"/>
      <c r="O22" s="10"/>
      <c r="P22" s="10"/>
      <c r="Q22" s="10"/>
      <c r="R22" s="10"/>
      <c r="S22" s="10">
        <f>L22</f>
        <v>600</v>
      </c>
      <c r="T22" s="10">
        <f>H22-S22</f>
        <v>2849</v>
      </c>
      <c r="U22" s="11" t="s">
        <v>17</v>
      </c>
    </row>
    <row r="23" spans="1:21" s="12" customFormat="1" x14ac:dyDescent="0.25">
      <c r="A23" s="7">
        <v>44613</v>
      </c>
      <c r="B23" s="7">
        <v>44613</v>
      </c>
      <c r="C23" s="18" t="s">
        <v>35</v>
      </c>
      <c r="D23" s="8" t="s">
        <v>36</v>
      </c>
      <c r="E23" s="8" t="s">
        <v>49</v>
      </c>
      <c r="F23" s="8" t="s">
        <v>50</v>
      </c>
      <c r="G23" s="8" t="s">
        <v>51</v>
      </c>
      <c r="H23" s="10">
        <v>1765.6</v>
      </c>
      <c r="I23" s="10"/>
      <c r="J23" s="10"/>
      <c r="K23" s="10">
        <f>388.6+275+677</f>
        <v>1340.6</v>
      </c>
      <c r="L23" s="10">
        <v>425</v>
      </c>
      <c r="M23" s="10"/>
      <c r="N23" s="10"/>
      <c r="O23" s="10"/>
      <c r="P23" s="10"/>
      <c r="Q23" s="10"/>
      <c r="R23" s="10"/>
      <c r="S23" s="10">
        <f>L23+K23</f>
        <v>1765.6</v>
      </c>
      <c r="T23" s="10">
        <f>H23-S23</f>
        <v>0</v>
      </c>
      <c r="U23" s="11" t="s">
        <v>17</v>
      </c>
    </row>
    <row r="24" spans="1:21" s="12" customFormat="1" x14ac:dyDescent="0.25">
      <c r="A24" s="7">
        <v>44614</v>
      </c>
      <c r="B24" s="7">
        <v>44620</v>
      </c>
      <c r="C24" s="18" t="s">
        <v>52</v>
      </c>
      <c r="D24" s="8" t="s">
        <v>53</v>
      </c>
      <c r="E24" s="8" t="s">
        <v>54</v>
      </c>
      <c r="F24" s="8" t="s">
        <v>55</v>
      </c>
      <c r="G24" s="8" t="s">
        <v>56</v>
      </c>
      <c r="H24" s="10">
        <v>5050</v>
      </c>
      <c r="I24" s="10"/>
      <c r="J24" s="10">
        <f>955+955</f>
        <v>1910</v>
      </c>
      <c r="K24" s="10">
        <f>380+185+120</f>
        <v>685</v>
      </c>
      <c r="L24" s="10"/>
      <c r="M24" s="10"/>
      <c r="N24" s="10"/>
      <c r="O24" s="10"/>
      <c r="P24" s="10"/>
      <c r="Q24" s="10"/>
      <c r="R24" s="10"/>
      <c r="S24" s="10">
        <f>K24+J24</f>
        <v>2595</v>
      </c>
      <c r="T24" s="10">
        <f>H24-S24</f>
        <v>2455</v>
      </c>
      <c r="U24" s="11" t="s">
        <v>17</v>
      </c>
    </row>
    <row r="25" spans="1:21" s="12" customFormat="1" x14ac:dyDescent="0.25">
      <c r="A25" s="7">
        <v>44615</v>
      </c>
      <c r="B25" s="7">
        <v>44615</v>
      </c>
      <c r="C25" s="18" t="s">
        <v>57</v>
      </c>
      <c r="D25" s="8" t="s">
        <v>53</v>
      </c>
      <c r="E25" s="8" t="s">
        <v>49</v>
      </c>
      <c r="F25" s="8" t="s">
        <v>50</v>
      </c>
      <c r="G25" s="8" t="s">
        <v>58</v>
      </c>
      <c r="H25" s="10">
        <v>1043</v>
      </c>
      <c r="I25" s="10"/>
      <c r="J25" s="10"/>
      <c r="K25" s="10">
        <v>643</v>
      </c>
      <c r="L25" s="10">
        <v>400</v>
      </c>
      <c r="M25" s="10"/>
      <c r="N25" s="10"/>
      <c r="O25" s="10"/>
      <c r="P25" s="10"/>
      <c r="Q25" s="10"/>
      <c r="R25" s="10"/>
      <c r="S25" s="10">
        <f>K25+L25</f>
        <v>1043</v>
      </c>
      <c r="T25" s="10">
        <f>S25-H25</f>
        <v>0</v>
      </c>
      <c r="U25" s="11" t="s">
        <v>17</v>
      </c>
    </row>
    <row r="26" spans="1:21" s="12" customFormat="1" x14ac:dyDescent="0.25">
      <c r="A26" s="7">
        <v>44638</v>
      </c>
      <c r="B26" s="7">
        <v>44649</v>
      </c>
      <c r="C26" s="18" t="s">
        <v>59</v>
      </c>
      <c r="D26" s="8" t="s">
        <v>53</v>
      </c>
      <c r="E26" s="8" t="s">
        <v>16</v>
      </c>
      <c r="F26" s="8" t="s">
        <v>60</v>
      </c>
      <c r="G26" s="8" t="s">
        <v>61</v>
      </c>
      <c r="H26" s="10">
        <v>4575</v>
      </c>
      <c r="I26" s="10"/>
      <c r="J26" s="10">
        <v>2500</v>
      </c>
      <c r="K26" s="10">
        <f>125+265+288</f>
        <v>678</v>
      </c>
      <c r="L26" s="10">
        <f>575.24+300</f>
        <v>875.24</v>
      </c>
      <c r="M26" s="10"/>
      <c r="N26" s="10"/>
      <c r="O26" s="10"/>
      <c r="P26" s="10"/>
      <c r="Q26" s="10"/>
      <c r="R26" s="10"/>
      <c r="S26" s="10">
        <f>J26+K26+L26</f>
        <v>4053.24</v>
      </c>
      <c r="T26" s="10">
        <f>H26-S26</f>
        <v>521.76000000000022</v>
      </c>
      <c r="U26" s="11"/>
    </row>
    <row r="27" spans="1:21" s="12" customFormat="1" x14ac:dyDescent="0.25">
      <c r="A27" s="7">
        <v>44638</v>
      </c>
      <c r="B27" s="7">
        <v>44645</v>
      </c>
      <c r="C27" s="18" t="s">
        <v>62</v>
      </c>
      <c r="D27" s="8" t="s">
        <v>63</v>
      </c>
      <c r="E27" s="8" t="s">
        <v>16</v>
      </c>
      <c r="F27" s="8" t="s">
        <v>60</v>
      </c>
      <c r="G27" s="8" t="s">
        <v>64</v>
      </c>
      <c r="H27" s="10">
        <v>1150</v>
      </c>
      <c r="I27" s="10"/>
      <c r="J27" s="10"/>
      <c r="K27" s="10">
        <f>316+208+129+92+19.5+39.98</f>
        <v>804.48</v>
      </c>
      <c r="L27" s="10"/>
      <c r="M27" s="10"/>
      <c r="N27" s="10"/>
      <c r="O27" s="10"/>
      <c r="P27" s="10"/>
      <c r="Q27" s="10"/>
      <c r="R27" s="10"/>
      <c r="S27" s="10">
        <f>K27</f>
        <v>804.48</v>
      </c>
      <c r="T27" s="10">
        <f>H27-S27</f>
        <v>345.52</v>
      </c>
      <c r="U27" s="11" t="s">
        <v>17</v>
      </c>
    </row>
    <row r="28" spans="1:21" x14ac:dyDescent="0.25">
      <c r="A28" s="14">
        <v>44651</v>
      </c>
      <c r="B28" s="14">
        <v>44658</v>
      </c>
      <c r="C28" s="19" t="s">
        <v>65</v>
      </c>
      <c r="D28" s="15" t="s">
        <v>36</v>
      </c>
      <c r="E28" s="15" t="s">
        <v>66</v>
      </c>
      <c r="F28" s="15" t="s">
        <v>67</v>
      </c>
      <c r="G28" s="15" t="s">
        <v>68</v>
      </c>
      <c r="H28" s="16">
        <v>1460</v>
      </c>
      <c r="I28" s="16"/>
      <c r="J28" s="16"/>
      <c r="K28" s="16">
        <v>320</v>
      </c>
      <c r="L28" s="16">
        <v>1770.89</v>
      </c>
      <c r="M28" s="16"/>
      <c r="N28" s="16"/>
      <c r="O28" s="16"/>
      <c r="P28" s="16"/>
      <c r="Q28" s="16"/>
      <c r="R28" s="16"/>
      <c r="S28" s="16">
        <f>L28+K28</f>
        <v>2090.8900000000003</v>
      </c>
      <c r="T28" s="16">
        <f>H28-S28</f>
        <v>-630.89000000000033</v>
      </c>
      <c r="U28" s="17" t="s">
        <v>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Gonzalez</dc:creator>
  <cp:lastModifiedBy>User PC</cp:lastModifiedBy>
  <dcterms:created xsi:type="dcterms:W3CDTF">2022-01-07T01:26:14Z</dcterms:created>
  <dcterms:modified xsi:type="dcterms:W3CDTF">2022-04-07T18:36:11Z</dcterms:modified>
</cp:coreProperties>
</file>